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2"/>
  <workbookPr autoCompressPictures="0"/>
  <mc:AlternateContent xmlns:mc="http://schemas.openxmlformats.org/markup-compatibility/2006">
    <mc:Choice Requires="x15">
      <x15ac:absPath xmlns:x15ac="http://schemas.microsoft.com/office/spreadsheetml/2010/11/ac" url="/Users/rauniyar/Google Drive/GRPJELT/Manuscripts/2018 KLK3 manuscript/files_to_upload_revised_submission/source data/Figure 1-source data/"/>
    </mc:Choice>
  </mc:AlternateContent>
  <xr:revisionPtr revIDLastSave="0" documentId="13_ncr:1_{26A4221F-D7C8-2E4F-A17E-DB97E69E189B}" xr6:coauthVersionLast="36" xr6:coauthVersionMax="36" xr10:uidLastSave="{00000000-0000-0000-0000-000000000000}"/>
  <bookViews>
    <workbookView xWindow="12740" yWindow="3500" windowWidth="25600" windowHeight="20400" activeTab="1" xr2:uid="{00000000-000D-0000-FFFF-FFFF00000000}"/>
  </bookViews>
  <sheets>
    <sheet name="BaF3-hVEGFR3 assay" sheetId="3" r:id="rId1"/>
    <sheet name="BaF3-mVEGFR2 assay" sheetId="4" r:id="rId2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4" i="3" l="1"/>
  <c r="B65" i="3" s="1"/>
  <c r="B66" i="3" s="1"/>
  <c r="B67" i="3" s="1"/>
  <c r="B68" i="3" s="1"/>
  <c r="B69" i="3" s="1"/>
  <c r="E76" i="4"/>
  <c r="E75" i="4"/>
  <c r="E74" i="4"/>
  <c r="E73" i="4"/>
  <c r="E72" i="4"/>
  <c r="E71" i="4"/>
  <c r="E70" i="4"/>
  <c r="E69" i="4"/>
  <c r="E63" i="4"/>
  <c r="E62" i="4"/>
  <c r="E61" i="4"/>
  <c r="E60" i="4"/>
  <c r="E59" i="4"/>
  <c r="E58" i="4"/>
  <c r="E57" i="4"/>
  <c r="E56" i="4"/>
  <c r="O45" i="4"/>
  <c r="N45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D38" i="4"/>
  <c r="E38" i="4"/>
  <c r="I38" i="4"/>
  <c r="J38" i="4"/>
  <c r="D39" i="4"/>
  <c r="E39" i="4"/>
  <c r="I39" i="4"/>
  <c r="J39" i="4"/>
  <c r="D40" i="4"/>
  <c r="E40" i="4"/>
  <c r="I40" i="4"/>
  <c r="J40" i="4"/>
  <c r="D41" i="4"/>
  <c r="E41" i="4"/>
  <c r="I41" i="4"/>
  <c r="J41" i="4"/>
  <c r="D42" i="4"/>
  <c r="E42" i="4"/>
  <c r="I42" i="4"/>
  <c r="J42" i="4"/>
  <c r="D43" i="4"/>
  <c r="E43" i="4"/>
  <c r="I43" i="4"/>
  <c r="J43" i="4"/>
  <c r="D44" i="4"/>
  <c r="E44" i="4"/>
  <c r="I44" i="4"/>
  <c r="J44" i="4"/>
  <c r="D45" i="4"/>
  <c r="E45" i="4"/>
  <c r="I45" i="4"/>
  <c r="J45" i="4"/>
  <c r="G76" i="4"/>
  <c r="F76" i="4"/>
  <c r="D76" i="4"/>
  <c r="C76" i="4"/>
  <c r="G75" i="4"/>
  <c r="F75" i="4"/>
  <c r="D75" i="4"/>
  <c r="C75" i="4"/>
  <c r="G74" i="4"/>
  <c r="F74" i="4"/>
  <c r="D74" i="4"/>
  <c r="C74" i="4"/>
  <c r="G73" i="4"/>
  <c r="F73" i="4"/>
  <c r="D73" i="4"/>
  <c r="C73" i="4"/>
  <c r="G72" i="4"/>
  <c r="F72" i="4"/>
  <c r="D72" i="4"/>
  <c r="C72" i="4"/>
  <c r="G71" i="4"/>
  <c r="F71" i="4"/>
  <c r="D71" i="4"/>
  <c r="C71" i="4"/>
  <c r="G70" i="4"/>
  <c r="F70" i="4"/>
  <c r="D70" i="4"/>
  <c r="C70" i="4"/>
  <c r="G69" i="4"/>
  <c r="F69" i="4"/>
  <c r="D69" i="4"/>
  <c r="C69" i="4"/>
  <c r="G63" i="4"/>
  <c r="F63" i="4"/>
  <c r="D63" i="4"/>
  <c r="C63" i="4"/>
  <c r="G62" i="4"/>
  <c r="F62" i="4"/>
  <c r="D62" i="4"/>
  <c r="C62" i="4"/>
  <c r="G61" i="4"/>
  <c r="F61" i="4"/>
  <c r="D61" i="4"/>
  <c r="C61" i="4"/>
  <c r="G60" i="4"/>
  <c r="F60" i="4"/>
  <c r="D60" i="4"/>
  <c r="C60" i="4"/>
  <c r="G59" i="4"/>
  <c r="F59" i="4"/>
  <c r="D59" i="4"/>
  <c r="C59" i="4"/>
  <c r="G58" i="4"/>
  <c r="F58" i="4"/>
  <c r="D58" i="4"/>
  <c r="C58" i="4"/>
  <c r="G57" i="4"/>
  <c r="F57" i="4"/>
  <c r="D57" i="4"/>
  <c r="C57" i="4"/>
  <c r="G56" i="4"/>
  <c r="F56" i="4"/>
  <c r="D56" i="4"/>
  <c r="C56" i="4"/>
  <c r="Y45" i="4"/>
  <c r="X45" i="4"/>
  <c r="T45" i="4"/>
  <c r="S45" i="4"/>
  <c r="Y44" i="4"/>
  <c r="X44" i="4"/>
  <c r="T44" i="4"/>
  <c r="S44" i="4"/>
  <c r="Y43" i="4"/>
  <c r="X43" i="4"/>
  <c r="T43" i="4"/>
  <c r="S43" i="4"/>
  <c r="Y42" i="4"/>
  <c r="X42" i="4"/>
  <c r="T42" i="4"/>
  <c r="S42" i="4"/>
  <c r="Y41" i="4"/>
  <c r="X41" i="4"/>
  <c r="T41" i="4"/>
  <c r="S41" i="4"/>
  <c r="Y40" i="4"/>
  <c r="X40" i="4"/>
  <c r="T40" i="4"/>
  <c r="S40" i="4"/>
  <c r="Y39" i="4"/>
  <c r="X39" i="4"/>
  <c r="T39" i="4"/>
  <c r="S39" i="4"/>
  <c r="Y38" i="4"/>
  <c r="X38" i="4"/>
  <c r="T38" i="4"/>
  <c r="S38" i="4"/>
  <c r="G51" i="3"/>
  <c r="G50" i="3"/>
  <c r="G49" i="3"/>
  <c r="G48" i="3"/>
  <c r="G47" i="3"/>
  <c r="G46" i="3"/>
  <c r="G45" i="3"/>
  <c r="G44" i="3"/>
  <c r="F51" i="3"/>
  <c r="F50" i="3"/>
  <c r="F49" i="3"/>
  <c r="F48" i="3"/>
  <c r="F47" i="3"/>
  <c r="F46" i="3"/>
  <c r="F45" i="3"/>
  <c r="F44" i="3"/>
  <c r="E51" i="3"/>
  <c r="E50" i="3"/>
  <c r="E49" i="3"/>
  <c r="E48" i="3"/>
  <c r="E47" i="3"/>
  <c r="E46" i="3"/>
  <c r="E45" i="3"/>
  <c r="E44" i="3"/>
  <c r="D51" i="3"/>
  <c r="D50" i="3"/>
  <c r="D49" i="3"/>
  <c r="D48" i="3"/>
  <c r="D47" i="3"/>
  <c r="D46" i="3"/>
  <c r="D45" i="3"/>
  <c r="D44" i="3"/>
  <c r="C51" i="3"/>
  <c r="C50" i="3"/>
  <c r="C49" i="3"/>
  <c r="C48" i="3"/>
  <c r="C47" i="3"/>
  <c r="C46" i="3"/>
  <c r="C45" i="3"/>
  <c r="C44" i="3"/>
  <c r="G38" i="3"/>
  <c r="G37" i="3"/>
  <c r="G36" i="3"/>
  <c r="G35" i="3"/>
  <c r="G34" i="3"/>
  <c r="G33" i="3"/>
  <c r="G32" i="3"/>
  <c r="G31" i="3"/>
  <c r="F38" i="3"/>
  <c r="F37" i="3"/>
  <c r="F36" i="3"/>
  <c r="F35" i="3"/>
  <c r="F34" i="3"/>
  <c r="F33" i="3"/>
  <c r="F32" i="3"/>
  <c r="F31" i="3"/>
  <c r="E38" i="3"/>
  <c r="E37" i="3"/>
  <c r="E36" i="3"/>
  <c r="E35" i="3"/>
  <c r="E34" i="3"/>
  <c r="E33" i="3"/>
  <c r="E32" i="3"/>
  <c r="E31" i="3"/>
  <c r="D38" i="3"/>
  <c r="D37" i="3"/>
  <c r="D36" i="3"/>
  <c r="D35" i="3"/>
  <c r="D34" i="3"/>
  <c r="D33" i="3"/>
  <c r="D32" i="3"/>
  <c r="D31" i="3"/>
  <c r="C38" i="3"/>
  <c r="C37" i="3"/>
  <c r="C36" i="3"/>
  <c r="C35" i="3"/>
  <c r="C34" i="3"/>
  <c r="C33" i="3"/>
  <c r="C32" i="3"/>
  <c r="C31" i="3"/>
  <c r="Y20" i="3"/>
  <c r="Y19" i="3"/>
  <c r="Y18" i="3"/>
  <c r="Y17" i="3"/>
  <c r="Y16" i="3"/>
  <c r="Y15" i="3"/>
  <c r="Y14" i="3"/>
  <c r="Y13" i="3"/>
  <c r="X20" i="3"/>
  <c r="X19" i="3"/>
  <c r="X18" i="3"/>
  <c r="X17" i="3"/>
  <c r="X16" i="3"/>
  <c r="X15" i="3"/>
  <c r="X14" i="3"/>
  <c r="X13" i="3"/>
  <c r="T20" i="3"/>
  <c r="T19" i="3"/>
  <c r="T18" i="3"/>
  <c r="T17" i="3"/>
  <c r="T16" i="3"/>
  <c r="T15" i="3"/>
  <c r="T14" i="3"/>
  <c r="T13" i="3"/>
  <c r="S20" i="3"/>
  <c r="S19" i="3"/>
  <c r="S18" i="3"/>
  <c r="S17" i="3"/>
  <c r="S16" i="3"/>
  <c r="S15" i="3"/>
  <c r="S14" i="3"/>
  <c r="S13" i="3"/>
  <c r="O20" i="3"/>
  <c r="O19" i="3"/>
  <c r="O18" i="3"/>
  <c r="O17" i="3"/>
  <c r="O16" i="3"/>
  <c r="O15" i="3"/>
  <c r="O14" i="3"/>
  <c r="O13" i="3"/>
  <c r="N20" i="3"/>
  <c r="N19" i="3"/>
  <c r="N18" i="3"/>
  <c r="N17" i="3"/>
  <c r="N16" i="3"/>
  <c r="N15" i="3"/>
  <c r="N14" i="3"/>
  <c r="N13" i="3"/>
  <c r="J20" i="3"/>
  <c r="J19" i="3"/>
  <c r="J18" i="3"/>
  <c r="J17" i="3"/>
  <c r="J16" i="3"/>
  <c r="J15" i="3"/>
  <c r="J14" i="3"/>
  <c r="J13" i="3"/>
  <c r="I20" i="3"/>
  <c r="I19" i="3"/>
  <c r="I18" i="3"/>
  <c r="I17" i="3"/>
  <c r="I16" i="3"/>
  <c r="I15" i="3"/>
  <c r="I14" i="3"/>
  <c r="I13" i="3"/>
  <c r="E20" i="3"/>
  <c r="E19" i="3"/>
  <c r="E18" i="3"/>
  <c r="E17" i="3"/>
  <c r="E16" i="3"/>
  <c r="E15" i="3"/>
  <c r="E14" i="3"/>
  <c r="E13" i="3"/>
  <c r="D20" i="3"/>
  <c r="D19" i="3"/>
  <c r="D18" i="3"/>
  <c r="D17" i="3"/>
  <c r="D16" i="3"/>
  <c r="D15" i="3"/>
  <c r="D14" i="3"/>
  <c r="D13" i="3"/>
</calcChain>
</file>

<file path=xl/sharedStrings.xml><?xml version="1.0" encoding="utf-8"?>
<sst xmlns="http://schemas.openxmlformats.org/spreadsheetml/2006/main" count="98" uniqueCount="22">
  <si>
    <t>A</t>
  </si>
  <si>
    <t>B</t>
  </si>
  <si>
    <t>C</t>
  </si>
  <si>
    <t>D</t>
  </si>
  <si>
    <t>E</t>
  </si>
  <si>
    <t>F</t>
  </si>
  <si>
    <t>G</t>
  </si>
  <si>
    <t>H</t>
  </si>
  <si>
    <t>VEGF-C-FL</t>
  </si>
  <si>
    <t>dCdN-VEGF-C</t>
  </si>
  <si>
    <t>KLK3</t>
  </si>
  <si>
    <t>Mock</t>
  </si>
  <si>
    <t>FL-VEGF-C</t>
  </si>
  <si>
    <t>dNdC-VEGF-C</t>
  </si>
  <si>
    <t>KLK3+FL-VEGF-C</t>
  </si>
  <si>
    <t>KLK3+FL-VEGF-C-FL</t>
  </si>
  <si>
    <t>SD</t>
  </si>
  <si>
    <t>Average</t>
  </si>
  <si>
    <t>Standard deviation</t>
  </si>
  <si>
    <t>VEGF-C</t>
  </si>
  <si>
    <t>Concentration(ug/ml)</t>
  </si>
  <si>
    <t>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</si>
</sst>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2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0" fillId="2" borderId="0" xfId="0" applyFill="1"/>
    <xf numFmtId="0" fontId="3" fillId="2" borderId="0" xfId="0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1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663780977653994E-2"/>
          <c:y val="7.4243373279720207E-2"/>
          <c:w val="0.84143124374646505"/>
          <c:h val="0.81871881761329401"/>
        </c:manualLayout>
      </c:layout>
      <c:scatterChart>
        <c:scatterStyle val="lineMarker"/>
        <c:varyColors val="0"/>
        <c:ser>
          <c:idx val="0"/>
          <c:order val="0"/>
          <c:tx>
            <c:strRef>
              <c:f>'BaF3-hVEGFR3 assay'!$C$62</c:f>
              <c:strCache>
                <c:ptCount val="1"/>
                <c:pt idx="0">
                  <c:v>KLK3+FL-VEGF-C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'BaF3-hVEGFR3 assay'!$C$79:$C$86</c:f>
                <c:numCache>
                  <c:formatCode>General</c:formatCode>
                  <c:ptCount val="8"/>
                  <c:pt idx="0">
                    <c:v>9.0737717258774601E-3</c:v>
                  </c:pt>
                  <c:pt idx="1">
                    <c:v>4.582575694955837E-3</c:v>
                  </c:pt>
                  <c:pt idx="2">
                    <c:v>2.0816659994661348E-3</c:v>
                  </c:pt>
                  <c:pt idx="3">
                    <c:v>3.4641016151377496E-3</c:v>
                  </c:pt>
                  <c:pt idx="4">
                    <c:v>2.6457513110645929E-3</c:v>
                  </c:pt>
                  <c:pt idx="5">
                    <c:v>0</c:v>
                  </c:pt>
                  <c:pt idx="6">
                    <c:v>0</c:v>
                  </c:pt>
                  <c:pt idx="7">
                    <c:v>1.0000000000000009E-3</c:v>
                  </c:pt>
                </c:numCache>
              </c:numRef>
            </c:plus>
            <c:minus>
              <c:numRef>
                <c:f>'BaF3-hVEGFR3 assay'!$C$79:$C$86</c:f>
                <c:numCache>
                  <c:formatCode>General</c:formatCode>
                  <c:ptCount val="8"/>
                  <c:pt idx="0">
                    <c:v>9.0737717258774601E-3</c:v>
                  </c:pt>
                  <c:pt idx="1">
                    <c:v>4.582575694955837E-3</c:v>
                  </c:pt>
                  <c:pt idx="2">
                    <c:v>2.0816659994661348E-3</c:v>
                  </c:pt>
                  <c:pt idx="3">
                    <c:v>3.4641016151377496E-3</c:v>
                  </c:pt>
                  <c:pt idx="4">
                    <c:v>2.6457513110645929E-3</c:v>
                  </c:pt>
                  <c:pt idx="5">
                    <c:v>0</c:v>
                  </c:pt>
                  <c:pt idx="6">
                    <c:v>0</c:v>
                  </c:pt>
                  <c:pt idx="7">
                    <c:v>1.0000000000000009E-3</c:v>
                  </c:pt>
                </c:numCache>
              </c:numRef>
            </c:minus>
          </c:errBars>
          <c:xVal>
            <c:numRef>
              <c:f>'BaF3-hVEGFR3 assay'!$B$63:$B$70</c:f>
              <c:numCache>
                <c:formatCode>General</c:formatCode>
                <c:ptCount val="8"/>
                <c:pt idx="0">
                  <c:v>3</c:v>
                </c:pt>
                <c:pt idx="1">
                  <c:v>1.5</c:v>
                </c:pt>
                <c:pt idx="2">
                  <c:v>0.75</c:v>
                </c:pt>
                <c:pt idx="3">
                  <c:v>0.375</c:v>
                </c:pt>
                <c:pt idx="4">
                  <c:v>0.1875</c:v>
                </c:pt>
                <c:pt idx="5">
                  <c:v>9.375E-2</c:v>
                </c:pt>
                <c:pt idx="6">
                  <c:v>4.6875E-2</c:v>
                </c:pt>
                <c:pt idx="7">
                  <c:v>0</c:v>
                </c:pt>
              </c:numCache>
            </c:numRef>
          </c:xVal>
          <c:yVal>
            <c:numRef>
              <c:f>'BaF3-hVEGFR3 assay'!$C$63:$C$70</c:f>
              <c:numCache>
                <c:formatCode>General</c:formatCode>
                <c:ptCount val="8"/>
                <c:pt idx="0">
                  <c:v>0.17033333333333334</c:v>
                </c:pt>
                <c:pt idx="1">
                  <c:v>0.11599999999999999</c:v>
                </c:pt>
                <c:pt idx="2">
                  <c:v>9.5333333333333339E-2</c:v>
                </c:pt>
                <c:pt idx="3">
                  <c:v>8.3000000000000004E-2</c:v>
                </c:pt>
                <c:pt idx="4">
                  <c:v>7.8E-2</c:v>
                </c:pt>
                <c:pt idx="5">
                  <c:v>7.0000000000000007E-2</c:v>
                </c:pt>
                <c:pt idx="6">
                  <c:v>6.7000000000000004E-2</c:v>
                </c:pt>
                <c:pt idx="7">
                  <c:v>6.4000000000000001E-2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AC-934D-BD80-97AEA9AE4F19}"/>
            </c:ext>
          </c:extLst>
        </c:ser>
        <c:ser>
          <c:idx val="1"/>
          <c:order val="1"/>
          <c:tx>
            <c:strRef>
              <c:f>'BaF3-hVEGFR3 assay'!$D$62</c:f>
              <c:strCache>
                <c:ptCount val="1"/>
                <c:pt idx="0">
                  <c:v>VEGF-C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'BaF3-hVEGFR3 assay'!$D$79:$D$86</c:f>
                <c:numCache>
                  <c:formatCode>General</c:formatCode>
                  <c:ptCount val="8"/>
                  <c:pt idx="0">
                    <c:v>7.7674534651540304E-3</c:v>
                  </c:pt>
                  <c:pt idx="1">
                    <c:v>1.1547005383792527E-3</c:v>
                  </c:pt>
                  <c:pt idx="2">
                    <c:v>1.527525231651942E-3</c:v>
                  </c:pt>
                  <c:pt idx="3">
                    <c:v>1.527525231651942E-3</c:v>
                  </c:pt>
                  <c:pt idx="4">
                    <c:v>2.9999999999999957E-3</c:v>
                  </c:pt>
                  <c:pt idx="5">
                    <c:v>2.0816659994661348E-3</c:v>
                  </c:pt>
                  <c:pt idx="6">
                    <c:v>1.7320508075688791E-3</c:v>
                  </c:pt>
                  <c:pt idx="7">
                    <c:v>4.1633319989322652E-3</c:v>
                  </c:pt>
                </c:numCache>
              </c:numRef>
            </c:plus>
            <c:minus>
              <c:numRef>
                <c:f>'BaF3-hVEGFR3 assay'!$D$79:$D$86</c:f>
                <c:numCache>
                  <c:formatCode>General</c:formatCode>
                  <c:ptCount val="8"/>
                  <c:pt idx="0">
                    <c:v>7.7674534651540304E-3</c:v>
                  </c:pt>
                  <c:pt idx="1">
                    <c:v>1.1547005383792527E-3</c:v>
                  </c:pt>
                  <c:pt idx="2">
                    <c:v>1.527525231651942E-3</c:v>
                  </c:pt>
                  <c:pt idx="3">
                    <c:v>1.527525231651942E-3</c:v>
                  </c:pt>
                  <c:pt idx="4">
                    <c:v>2.9999999999999957E-3</c:v>
                  </c:pt>
                  <c:pt idx="5">
                    <c:v>2.0816659994661348E-3</c:v>
                  </c:pt>
                  <c:pt idx="6">
                    <c:v>1.7320508075688791E-3</c:v>
                  </c:pt>
                  <c:pt idx="7">
                    <c:v>4.1633319989322652E-3</c:v>
                  </c:pt>
                </c:numCache>
              </c:numRef>
            </c:minus>
          </c:errBars>
          <c:xVal>
            <c:numRef>
              <c:f>'BaF3-hVEGFR3 assay'!$B$63:$B$70</c:f>
              <c:numCache>
                <c:formatCode>General</c:formatCode>
                <c:ptCount val="8"/>
                <c:pt idx="0">
                  <c:v>3</c:v>
                </c:pt>
                <c:pt idx="1">
                  <c:v>1.5</c:v>
                </c:pt>
                <c:pt idx="2">
                  <c:v>0.75</c:v>
                </c:pt>
                <c:pt idx="3">
                  <c:v>0.375</c:v>
                </c:pt>
                <c:pt idx="4">
                  <c:v>0.1875</c:v>
                </c:pt>
                <c:pt idx="5">
                  <c:v>9.375E-2</c:v>
                </c:pt>
                <c:pt idx="6">
                  <c:v>4.6875E-2</c:v>
                </c:pt>
                <c:pt idx="7">
                  <c:v>0</c:v>
                </c:pt>
              </c:numCache>
            </c:numRef>
          </c:xVal>
          <c:yVal>
            <c:numRef>
              <c:f>'BaF3-hVEGFR3 assay'!$D$63:$D$70</c:f>
              <c:numCache>
                <c:formatCode>General</c:formatCode>
                <c:ptCount val="8"/>
                <c:pt idx="0">
                  <c:v>9.5666666666666678E-2</c:v>
                </c:pt>
                <c:pt idx="1">
                  <c:v>7.2333333333333319E-2</c:v>
                </c:pt>
                <c:pt idx="2">
                  <c:v>6.9666666666666668E-2</c:v>
                </c:pt>
                <c:pt idx="3">
                  <c:v>6.9666666666666668E-2</c:v>
                </c:pt>
                <c:pt idx="4">
                  <c:v>6.8000000000000005E-2</c:v>
                </c:pt>
                <c:pt idx="5">
                  <c:v>6.6333333333333341E-2</c:v>
                </c:pt>
                <c:pt idx="6">
                  <c:v>6.5000000000000002E-2</c:v>
                </c:pt>
                <c:pt idx="7">
                  <c:v>6.2666666666666662E-2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AC-934D-BD80-97AEA9AE4F19}"/>
            </c:ext>
          </c:extLst>
        </c:ser>
        <c:ser>
          <c:idx val="2"/>
          <c:order val="2"/>
          <c:tx>
            <c:strRef>
              <c:f>'BaF3-hVEGFR3 assay'!$E$62</c:f>
              <c:strCache>
                <c:ptCount val="1"/>
                <c:pt idx="0">
                  <c:v>KLK3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'BaF3-hVEGFR3 assay'!$E$79:$E$86</c:f>
                <c:numCache>
                  <c:formatCode>General</c:formatCode>
                  <c:ptCount val="8"/>
                  <c:pt idx="0">
                    <c:v>2.081665999466127E-3</c:v>
                  </c:pt>
                  <c:pt idx="1">
                    <c:v>5.7735026918962634E-4</c:v>
                  </c:pt>
                  <c:pt idx="2">
                    <c:v>5.7735026918962634E-4</c:v>
                  </c:pt>
                  <c:pt idx="3">
                    <c:v>0</c:v>
                  </c:pt>
                  <c:pt idx="4">
                    <c:v>1.1547005383792527E-3</c:v>
                  </c:pt>
                  <c:pt idx="5">
                    <c:v>1.5275252316519479E-3</c:v>
                  </c:pt>
                  <c:pt idx="6">
                    <c:v>1.1547005383792527E-3</c:v>
                  </c:pt>
                  <c:pt idx="7">
                    <c:v>5.7735026918962634E-4</c:v>
                  </c:pt>
                </c:numCache>
              </c:numRef>
            </c:plus>
            <c:minus>
              <c:numRef>
                <c:f>'BaF3-hVEGFR3 assay'!$E$79:$E$86</c:f>
                <c:numCache>
                  <c:formatCode>General</c:formatCode>
                  <c:ptCount val="8"/>
                  <c:pt idx="0">
                    <c:v>2.081665999466127E-3</c:v>
                  </c:pt>
                  <c:pt idx="1">
                    <c:v>5.7735026918962634E-4</c:v>
                  </c:pt>
                  <c:pt idx="2">
                    <c:v>5.7735026918962634E-4</c:v>
                  </c:pt>
                  <c:pt idx="3">
                    <c:v>0</c:v>
                  </c:pt>
                  <c:pt idx="4">
                    <c:v>1.1547005383792527E-3</c:v>
                  </c:pt>
                  <c:pt idx="5">
                    <c:v>1.5275252316519479E-3</c:v>
                  </c:pt>
                  <c:pt idx="6">
                    <c:v>1.1547005383792527E-3</c:v>
                  </c:pt>
                  <c:pt idx="7">
                    <c:v>5.7735026918962634E-4</c:v>
                  </c:pt>
                </c:numCache>
              </c:numRef>
            </c:minus>
          </c:errBars>
          <c:xVal>
            <c:numRef>
              <c:f>'BaF3-hVEGFR3 assay'!$B$63:$B$70</c:f>
              <c:numCache>
                <c:formatCode>General</c:formatCode>
                <c:ptCount val="8"/>
                <c:pt idx="0">
                  <c:v>3</c:v>
                </c:pt>
                <c:pt idx="1">
                  <c:v>1.5</c:v>
                </c:pt>
                <c:pt idx="2">
                  <c:v>0.75</c:v>
                </c:pt>
                <c:pt idx="3">
                  <c:v>0.375</c:v>
                </c:pt>
                <c:pt idx="4">
                  <c:v>0.1875</c:v>
                </c:pt>
                <c:pt idx="5">
                  <c:v>9.375E-2</c:v>
                </c:pt>
                <c:pt idx="6">
                  <c:v>4.6875E-2</c:v>
                </c:pt>
                <c:pt idx="7">
                  <c:v>0</c:v>
                </c:pt>
              </c:numCache>
            </c:numRef>
          </c:xVal>
          <c:yVal>
            <c:numRef>
              <c:f>'BaF3-hVEGFR3 assay'!$E$63:$E$70</c:f>
              <c:numCache>
                <c:formatCode>General</c:formatCode>
                <c:ptCount val="8"/>
                <c:pt idx="0">
                  <c:v>6.8666666666666668E-2</c:v>
                </c:pt>
                <c:pt idx="1">
                  <c:v>6.9666666666666668E-2</c:v>
                </c:pt>
                <c:pt idx="2">
                  <c:v>6.9666666666666668E-2</c:v>
                </c:pt>
                <c:pt idx="3">
                  <c:v>7.0000000000000007E-2</c:v>
                </c:pt>
                <c:pt idx="4">
                  <c:v>6.8666666666666668E-2</c:v>
                </c:pt>
                <c:pt idx="5">
                  <c:v>6.8666666666666668E-2</c:v>
                </c:pt>
                <c:pt idx="6">
                  <c:v>6.7666666666666667E-2</c:v>
                </c:pt>
                <c:pt idx="7">
                  <c:v>6.533333333333334E-2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CAC-934D-BD80-97AEA9AE4F19}"/>
            </c:ext>
          </c:extLst>
        </c:ser>
        <c:ser>
          <c:idx val="3"/>
          <c:order val="3"/>
          <c:tx>
            <c:strRef>
              <c:f>'BaF3-hVEGFR3 assay'!$F$62</c:f>
              <c:strCache>
                <c:ptCount val="1"/>
                <c:pt idx="0">
                  <c:v>Mock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'BaF3-hVEGFR3 assay'!$F$79:$F$86</c:f>
                <c:numCache>
                  <c:formatCode>General</c:formatCode>
                  <c:ptCount val="8"/>
                  <c:pt idx="0">
                    <c:v>5.7735026918962634E-4</c:v>
                  </c:pt>
                  <c:pt idx="1">
                    <c:v>3.0550504633038884E-3</c:v>
                  </c:pt>
                  <c:pt idx="2">
                    <c:v>5.7735026918962634E-4</c:v>
                  </c:pt>
                  <c:pt idx="3">
                    <c:v>1.7320508075688709E-3</c:v>
                  </c:pt>
                  <c:pt idx="4">
                    <c:v>5.7735026918962634E-4</c:v>
                  </c:pt>
                  <c:pt idx="5">
                    <c:v>1.1547005383792527E-3</c:v>
                  </c:pt>
                  <c:pt idx="6">
                    <c:v>2.0816659994661348E-3</c:v>
                  </c:pt>
                  <c:pt idx="7">
                    <c:v>1.0000000000000009E-3</c:v>
                  </c:pt>
                </c:numCache>
              </c:numRef>
            </c:plus>
            <c:minus>
              <c:numRef>
                <c:f>'BaF3-hVEGFR3 assay'!$F$79:$F$86</c:f>
                <c:numCache>
                  <c:formatCode>General</c:formatCode>
                  <c:ptCount val="8"/>
                  <c:pt idx="0">
                    <c:v>5.7735026918962634E-4</c:v>
                  </c:pt>
                  <c:pt idx="1">
                    <c:v>3.0550504633038884E-3</c:v>
                  </c:pt>
                  <c:pt idx="2">
                    <c:v>5.7735026918962634E-4</c:v>
                  </c:pt>
                  <c:pt idx="3">
                    <c:v>1.7320508075688709E-3</c:v>
                  </c:pt>
                  <c:pt idx="4">
                    <c:v>5.7735026918962634E-4</c:v>
                  </c:pt>
                  <c:pt idx="5">
                    <c:v>1.1547005383792527E-3</c:v>
                  </c:pt>
                  <c:pt idx="6">
                    <c:v>2.0816659994661348E-3</c:v>
                  </c:pt>
                  <c:pt idx="7">
                    <c:v>1.0000000000000009E-3</c:v>
                  </c:pt>
                </c:numCache>
              </c:numRef>
            </c:minus>
          </c:errBars>
          <c:xVal>
            <c:numRef>
              <c:f>'BaF3-hVEGFR3 assay'!$B$63:$B$70</c:f>
              <c:numCache>
                <c:formatCode>General</c:formatCode>
                <c:ptCount val="8"/>
                <c:pt idx="0">
                  <c:v>3</c:v>
                </c:pt>
                <c:pt idx="1">
                  <c:v>1.5</c:v>
                </c:pt>
                <c:pt idx="2">
                  <c:v>0.75</c:v>
                </c:pt>
                <c:pt idx="3">
                  <c:v>0.375</c:v>
                </c:pt>
                <c:pt idx="4">
                  <c:v>0.1875</c:v>
                </c:pt>
                <c:pt idx="5">
                  <c:v>9.375E-2</c:v>
                </c:pt>
                <c:pt idx="6">
                  <c:v>4.6875E-2</c:v>
                </c:pt>
                <c:pt idx="7">
                  <c:v>0</c:v>
                </c:pt>
              </c:numCache>
            </c:numRef>
          </c:xVal>
          <c:yVal>
            <c:numRef>
              <c:f>'BaF3-hVEGFR3 assay'!$F$63:$F$70</c:f>
              <c:numCache>
                <c:formatCode>General</c:formatCode>
                <c:ptCount val="8"/>
                <c:pt idx="0">
                  <c:v>6.533333333333334E-2</c:v>
                </c:pt>
                <c:pt idx="1">
                  <c:v>6.9666666666666668E-2</c:v>
                </c:pt>
                <c:pt idx="2">
                  <c:v>6.8333333333333343E-2</c:v>
                </c:pt>
                <c:pt idx="3">
                  <c:v>7.2000000000000008E-2</c:v>
                </c:pt>
                <c:pt idx="4">
                  <c:v>6.8666666666666668E-2</c:v>
                </c:pt>
                <c:pt idx="5">
                  <c:v>6.8666666666666668E-2</c:v>
                </c:pt>
                <c:pt idx="6">
                  <c:v>6.7666666666666667E-2</c:v>
                </c:pt>
                <c:pt idx="7">
                  <c:v>6.7000000000000004E-2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CAC-934D-BD80-97AEA9AE4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701648"/>
        <c:axId val="2136696480"/>
      </c:scatterChart>
      <c:valAx>
        <c:axId val="2136701648"/>
        <c:scaling>
          <c:orientation val="minMax"/>
          <c:max val="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Concentration ( </a:t>
                </a:r>
                <a:r>
                  <a:rPr lang="el-GR"/>
                  <a:t>μ</a:t>
                </a:r>
                <a:r>
                  <a:rPr lang="fi-FI"/>
                  <a:t>g/ml)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36696480"/>
        <c:crosses val="autoZero"/>
        <c:crossBetween val="midCat"/>
      </c:valAx>
      <c:valAx>
        <c:axId val="2136696480"/>
        <c:scaling>
          <c:orientation val="minMax"/>
          <c:max val="0.18"/>
          <c:min val="0.0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OD (540 nm)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367016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08670987949711"/>
          <c:y val="0.399135789225257"/>
          <c:w val="0.21944246618854199"/>
          <c:h val="0.139597073526572"/>
        </c:manualLayout>
      </c:layout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Ba/F3-mVEGFR2 assay with</a:t>
            </a:r>
            <a:r>
              <a:rPr lang="en-US" baseline="0"/>
              <a:t> KLK3 and VEGF-C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626996810279599"/>
          <c:y val="4.1343669250645997E-2"/>
          <c:w val="0.71367633072160097"/>
          <c:h val="0.74587438198132205"/>
        </c:manualLayout>
      </c:layout>
      <c:scatterChart>
        <c:scatterStyle val="lineMarker"/>
        <c:varyColors val="0"/>
        <c:ser>
          <c:idx val="0"/>
          <c:order val="0"/>
          <c:tx>
            <c:strRef>
              <c:f>'BaF3-mVEGFR2 assay'!$C$55</c:f>
              <c:strCache>
                <c:ptCount val="1"/>
                <c:pt idx="0">
                  <c:v>KLK3+FL-VEGF-C-FL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'BaF3-mVEGFR2 assay'!$C$69:$C$76</c:f>
                <c:numCache>
                  <c:formatCode>General</c:formatCode>
                  <c:ptCount val="8"/>
                  <c:pt idx="0">
                    <c:v>3.4698703145794943E-2</c:v>
                  </c:pt>
                  <c:pt idx="1">
                    <c:v>3.2145502536643214E-3</c:v>
                  </c:pt>
                  <c:pt idx="2">
                    <c:v>2.0816659994661348E-3</c:v>
                  </c:pt>
                  <c:pt idx="3">
                    <c:v>1.7320508075688791E-3</c:v>
                  </c:pt>
                  <c:pt idx="4">
                    <c:v>5.7735026918962634E-4</c:v>
                  </c:pt>
                  <c:pt idx="5">
                    <c:v>1.5275252316519405E-3</c:v>
                  </c:pt>
                  <c:pt idx="6">
                    <c:v>1.0000000000000009E-3</c:v>
                  </c:pt>
                  <c:pt idx="7">
                    <c:v>5.2848841046895252E-2</c:v>
                  </c:pt>
                </c:numCache>
              </c:numRef>
            </c:plus>
            <c:minus>
              <c:numRef>
                <c:f>'BaF3-mVEGFR2 assay'!$C$69:$C$76</c:f>
                <c:numCache>
                  <c:formatCode>General</c:formatCode>
                  <c:ptCount val="8"/>
                  <c:pt idx="0">
                    <c:v>3.4698703145794943E-2</c:v>
                  </c:pt>
                  <c:pt idx="1">
                    <c:v>3.2145502536643214E-3</c:v>
                  </c:pt>
                  <c:pt idx="2">
                    <c:v>2.0816659994661348E-3</c:v>
                  </c:pt>
                  <c:pt idx="3">
                    <c:v>1.7320508075688791E-3</c:v>
                  </c:pt>
                  <c:pt idx="4">
                    <c:v>5.7735026918962634E-4</c:v>
                  </c:pt>
                  <c:pt idx="5">
                    <c:v>1.5275252316519405E-3</c:v>
                  </c:pt>
                  <c:pt idx="6">
                    <c:v>1.0000000000000009E-3</c:v>
                  </c:pt>
                  <c:pt idx="7">
                    <c:v>5.2848841046895252E-2</c:v>
                  </c:pt>
                </c:numCache>
              </c:numRef>
            </c:minus>
          </c:errBars>
          <c:xVal>
            <c:numRef>
              <c:f>'BaF3-mVEGFR2 assay'!$B$56:$B$63</c:f>
              <c:numCache>
                <c:formatCode>General</c:formatCode>
                <c:ptCount val="8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  <c:pt idx="5">
                  <c:v>3.125</c:v>
                </c:pt>
                <c:pt idx="6">
                  <c:v>1.5625</c:v>
                </c:pt>
                <c:pt idx="7">
                  <c:v>0.78125</c:v>
                </c:pt>
              </c:numCache>
            </c:numRef>
          </c:xVal>
          <c:yVal>
            <c:numRef>
              <c:f>'BaF3-mVEGFR2 assay'!$C$56:$C$63</c:f>
              <c:numCache>
                <c:formatCode>General</c:formatCode>
                <c:ptCount val="8"/>
                <c:pt idx="0">
                  <c:v>0.34400000000000003</c:v>
                </c:pt>
                <c:pt idx="1">
                  <c:v>0.12533333333333332</c:v>
                </c:pt>
                <c:pt idx="2">
                  <c:v>9.9333333333333343E-2</c:v>
                </c:pt>
                <c:pt idx="3">
                  <c:v>0.08</c:v>
                </c:pt>
                <c:pt idx="4">
                  <c:v>7.4333333333333321E-2</c:v>
                </c:pt>
                <c:pt idx="5">
                  <c:v>7.0333333333333345E-2</c:v>
                </c:pt>
                <c:pt idx="6">
                  <c:v>6.9000000000000006E-2</c:v>
                </c:pt>
                <c:pt idx="7">
                  <c:v>0.104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5D-5941-B898-077A5A540328}"/>
            </c:ext>
          </c:extLst>
        </c:ser>
        <c:ser>
          <c:idx val="1"/>
          <c:order val="1"/>
          <c:tx>
            <c:strRef>
              <c:f>'BaF3-mVEGFR2 assay'!$D$55</c:f>
              <c:strCache>
                <c:ptCount val="1"/>
                <c:pt idx="0">
                  <c:v>VEGF-C-FL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'BaF3-mVEGFR2 assay'!$D$69:$D$76</c:f>
                <c:numCache>
                  <c:formatCode>General</c:formatCode>
                  <c:ptCount val="8"/>
                  <c:pt idx="0">
                    <c:v>2.6457513110645929E-3</c:v>
                  </c:pt>
                  <c:pt idx="1">
                    <c:v>2.6457513110645929E-3</c:v>
                  </c:pt>
                  <c:pt idx="2">
                    <c:v>2.8867513459481312E-3</c:v>
                  </c:pt>
                  <c:pt idx="3">
                    <c:v>4.1633319989322687E-3</c:v>
                  </c:pt>
                  <c:pt idx="4">
                    <c:v>3.0550504633038958E-3</c:v>
                  </c:pt>
                  <c:pt idx="5">
                    <c:v>1.7320508075688709E-3</c:v>
                  </c:pt>
                  <c:pt idx="6">
                    <c:v>9.9999999999999395E-4</c:v>
                  </c:pt>
                  <c:pt idx="7">
                    <c:v>3.2145502536643136E-3</c:v>
                  </c:pt>
                </c:numCache>
              </c:numRef>
            </c:plus>
            <c:minus>
              <c:numRef>
                <c:f>'BaF3-mVEGFR2 assay'!$D$69:$D$76</c:f>
                <c:numCache>
                  <c:formatCode>General</c:formatCode>
                  <c:ptCount val="8"/>
                  <c:pt idx="0">
                    <c:v>2.6457513110645929E-3</c:v>
                  </c:pt>
                  <c:pt idx="1">
                    <c:v>2.6457513110645929E-3</c:v>
                  </c:pt>
                  <c:pt idx="2">
                    <c:v>2.8867513459481312E-3</c:v>
                  </c:pt>
                  <c:pt idx="3">
                    <c:v>4.1633319989322687E-3</c:v>
                  </c:pt>
                  <c:pt idx="4">
                    <c:v>3.0550504633038958E-3</c:v>
                  </c:pt>
                  <c:pt idx="5">
                    <c:v>1.7320508075688709E-3</c:v>
                  </c:pt>
                  <c:pt idx="6">
                    <c:v>9.9999999999999395E-4</c:v>
                  </c:pt>
                  <c:pt idx="7">
                    <c:v>3.2145502536643136E-3</c:v>
                  </c:pt>
                </c:numCache>
              </c:numRef>
            </c:minus>
          </c:errBars>
          <c:xVal>
            <c:numRef>
              <c:f>'BaF3-mVEGFR2 assay'!$B$56:$B$63</c:f>
              <c:numCache>
                <c:formatCode>General</c:formatCode>
                <c:ptCount val="8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  <c:pt idx="5">
                  <c:v>3.125</c:v>
                </c:pt>
                <c:pt idx="6">
                  <c:v>1.5625</c:v>
                </c:pt>
                <c:pt idx="7">
                  <c:v>0.78125</c:v>
                </c:pt>
              </c:numCache>
            </c:numRef>
          </c:xVal>
          <c:yVal>
            <c:numRef>
              <c:f>'BaF3-mVEGFR2 assay'!$D$56:$D$63</c:f>
              <c:numCache>
                <c:formatCode>General</c:formatCode>
                <c:ptCount val="8"/>
                <c:pt idx="0">
                  <c:v>0.105</c:v>
                </c:pt>
                <c:pt idx="1">
                  <c:v>7.8E-2</c:v>
                </c:pt>
                <c:pt idx="2">
                  <c:v>7.4333333333333321E-2</c:v>
                </c:pt>
                <c:pt idx="3">
                  <c:v>6.6666666666666666E-2</c:v>
                </c:pt>
                <c:pt idx="4">
                  <c:v>7.5333333333333322E-2</c:v>
                </c:pt>
                <c:pt idx="5">
                  <c:v>7.1000000000000008E-2</c:v>
                </c:pt>
                <c:pt idx="6">
                  <c:v>7.0000000000000007E-2</c:v>
                </c:pt>
                <c:pt idx="7">
                  <c:v>7.1333333333333346E-2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5D-5941-B898-077A5A540328}"/>
            </c:ext>
          </c:extLst>
        </c:ser>
        <c:ser>
          <c:idx val="2"/>
          <c:order val="2"/>
          <c:tx>
            <c:strRef>
              <c:f>'BaF3-mVEGFR2 assay'!$E$55</c:f>
              <c:strCache>
                <c:ptCount val="1"/>
                <c:pt idx="0">
                  <c:v>dCdN-VEGF-C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'BaF3-mVEGFR2 assay'!$E$69:$E$76</c:f>
                <c:numCache>
                  <c:formatCode>General</c:formatCode>
                  <c:ptCount val="8"/>
                  <c:pt idx="0">
                    <c:v>7.2111025509279851E-3</c:v>
                  </c:pt>
                  <c:pt idx="1">
                    <c:v>1.5947831618540929E-2</c:v>
                  </c:pt>
                  <c:pt idx="2">
                    <c:v>1.8475208614068043E-2</c:v>
                  </c:pt>
                  <c:pt idx="3">
                    <c:v>8.5049005481153614E-3</c:v>
                  </c:pt>
                  <c:pt idx="4">
                    <c:v>7.3711147958319999E-3</c:v>
                  </c:pt>
                  <c:pt idx="5">
                    <c:v>2.6457513110645617E-3</c:v>
                  </c:pt>
                  <c:pt idx="6">
                    <c:v>5.686240703077332E-3</c:v>
                  </c:pt>
                  <c:pt idx="7">
                    <c:v>1.7320508075688709E-3</c:v>
                  </c:pt>
                </c:numCache>
              </c:numRef>
            </c:plus>
            <c:minus>
              <c:numRef>
                <c:f>'BaF3-mVEGFR2 assay'!$E$69:$E$76</c:f>
                <c:numCache>
                  <c:formatCode>General</c:formatCode>
                  <c:ptCount val="8"/>
                  <c:pt idx="0">
                    <c:v>7.2111025509279851E-3</c:v>
                  </c:pt>
                  <c:pt idx="1">
                    <c:v>1.5947831618540929E-2</c:v>
                  </c:pt>
                  <c:pt idx="2">
                    <c:v>1.8475208614068043E-2</c:v>
                  </c:pt>
                  <c:pt idx="3">
                    <c:v>8.5049005481153614E-3</c:v>
                  </c:pt>
                  <c:pt idx="4">
                    <c:v>7.3711147958319999E-3</c:v>
                  </c:pt>
                  <c:pt idx="5">
                    <c:v>2.6457513110645617E-3</c:v>
                  </c:pt>
                  <c:pt idx="6">
                    <c:v>5.686240703077332E-3</c:v>
                  </c:pt>
                  <c:pt idx="7">
                    <c:v>1.7320508075688709E-3</c:v>
                  </c:pt>
                </c:numCache>
              </c:numRef>
            </c:minus>
          </c:errBars>
          <c:xVal>
            <c:numRef>
              <c:f>'BaF3-mVEGFR2 assay'!$B$56:$B$63</c:f>
              <c:numCache>
                <c:formatCode>General</c:formatCode>
                <c:ptCount val="8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  <c:pt idx="5">
                  <c:v>3.125</c:v>
                </c:pt>
                <c:pt idx="6">
                  <c:v>1.5625</c:v>
                </c:pt>
                <c:pt idx="7">
                  <c:v>0.78125</c:v>
                </c:pt>
              </c:numCache>
            </c:numRef>
          </c:xVal>
          <c:yVal>
            <c:numRef>
              <c:f>'BaF3-mVEGFR2 assay'!$E$56:$E$63</c:f>
              <c:numCache>
                <c:formatCode>General</c:formatCode>
                <c:ptCount val="8"/>
                <c:pt idx="0">
                  <c:v>0.39500000000000002</c:v>
                </c:pt>
                <c:pt idx="1">
                  <c:v>0.39533333333333331</c:v>
                </c:pt>
                <c:pt idx="2">
                  <c:v>0.36266666666666669</c:v>
                </c:pt>
                <c:pt idx="3">
                  <c:v>0.34966666666666663</c:v>
                </c:pt>
                <c:pt idx="4">
                  <c:v>0.37033333333333335</c:v>
                </c:pt>
                <c:pt idx="5">
                  <c:v>0.34299999999999997</c:v>
                </c:pt>
                <c:pt idx="6">
                  <c:v>0.33366666666666672</c:v>
                </c:pt>
                <c:pt idx="7">
                  <c:v>6.9000000000000006E-2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E5D-5941-B898-077A5A540328}"/>
            </c:ext>
          </c:extLst>
        </c:ser>
        <c:ser>
          <c:idx val="3"/>
          <c:order val="3"/>
          <c:tx>
            <c:strRef>
              <c:f>'BaF3-mVEGFR2 assay'!$F$55</c:f>
              <c:strCache>
                <c:ptCount val="1"/>
                <c:pt idx="0">
                  <c:v>KLK3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'BaF3-mVEGFR2 assay'!$F$69:$F$76</c:f>
                <c:numCache>
                  <c:formatCode>General</c:formatCode>
                  <c:ptCount val="8"/>
                  <c:pt idx="0">
                    <c:v>1.1547005383792527E-3</c:v>
                  </c:pt>
                  <c:pt idx="1">
                    <c:v>5.7735026918961832E-4</c:v>
                  </c:pt>
                  <c:pt idx="2">
                    <c:v>9.9999999999999395E-4</c:v>
                  </c:pt>
                  <c:pt idx="3">
                    <c:v>4.3588989435406726E-3</c:v>
                  </c:pt>
                  <c:pt idx="4">
                    <c:v>5.7735026918962634E-4</c:v>
                  </c:pt>
                  <c:pt idx="5">
                    <c:v>1.1547005383792447E-3</c:v>
                  </c:pt>
                  <c:pt idx="6">
                    <c:v>1.527525231651942E-3</c:v>
                  </c:pt>
                  <c:pt idx="7">
                    <c:v>1.0000000000000009E-3</c:v>
                  </c:pt>
                </c:numCache>
              </c:numRef>
            </c:plus>
            <c:minus>
              <c:numRef>
                <c:f>'BaF3-mVEGFR2 assay'!$F$69:$F$76</c:f>
                <c:numCache>
                  <c:formatCode>General</c:formatCode>
                  <c:ptCount val="8"/>
                  <c:pt idx="0">
                    <c:v>1.1547005383792527E-3</c:v>
                  </c:pt>
                  <c:pt idx="1">
                    <c:v>5.7735026918961832E-4</c:v>
                  </c:pt>
                  <c:pt idx="2">
                    <c:v>9.9999999999999395E-4</c:v>
                  </c:pt>
                  <c:pt idx="3">
                    <c:v>4.3588989435406726E-3</c:v>
                  </c:pt>
                  <c:pt idx="4">
                    <c:v>5.7735026918962634E-4</c:v>
                  </c:pt>
                  <c:pt idx="5">
                    <c:v>1.1547005383792447E-3</c:v>
                  </c:pt>
                  <c:pt idx="6">
                    <c:v>1.527525231651942E-3</c:v>
                  </c:pt>
                  <c:pt idx="7">
                    <c:v>1.0000000000000009E-3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'BaF3-mVEGFR2 assay'!$B$56:$B$63</c:f>
              <c:numCache>
                <c:formatCode>General</c:formatCode>
                <c:ptCount val="8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  <c:pt idx="5">
                  <c:v>3.125</c:v>
                </c:pt>
                <c:pt idx="6">
                  <c:v>1.5625</c:v>
                </c:pt>
                <c:pt idx="7">
                  <c:v>0.78125</c:v>
                </c:pt>
              </c:numCache>
            </c:numRef>
          </c:xVal>
          <c:yVal>
            <c:numRef>
              <c:f>'BaF3-mVEGFR2 assay'!$F$56:$F$63</c:f>
              <c:numCache>
                <c:formatCode>General</c:formatCode>
                <c:ptCount val="8"/>
                <c:pt idx="0">
                  <c:v>7.8666666666666663E-2</c:v>
                </c:pt>
                <c:pt idx="1">
                  <c:v>7.0333333333333345E-2</c:v>
                </c:pt>
                <c:pt idx="2">
                  <c:v>7.1000000000000008E-2</c:v>
                </c:pt>
                <c:pt idx="3">
                  <c:v>7.3000000000000009E-2</c:v>
                </c:pt>
                <c:pt idx="4">
                  <c:v>7.2666666666666657E-2</c:v>
                </c:pt>
                <c:pt idx="5">
                  <c:v>7.0666666666666669E-2</c:v>
                </c:pt>
                <c:pt idx="6">
                  <c:v>7.1333333333333346E-2</c:v>
                </c:pt>
                <c:pt idx="7">
                  <c:v>6.8000000000000005E-2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E5D-5941-B898-077A5A540328}"/>
            </c:ext>
          </c:extLst>
        </c:ser>
        <c:ser>
          <c:idx val="4"/>
          <c:order val="4"/>
          <c:tx>
            <c:strRef>
              <c:f>'BaF3-mVEGFR2 assay'!$G$55</c:f>
              <c:strCache>
                <c:ptCount val="1"/>
                <c:pt idx="0">
                  <c:v>Mock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'BaF3-mVEGFR2 assay'!$G$69:$G$76</c:f>
                <c:numCache>
                  <c:formatCode>General</c:formatCode>
                  <c:ptCount val="8"/>
                  <c:pt idx="0">
                    <c:v>1.5275252316519479E-3</c:v>
                  </c:pt>
                  <c:pt idx="1">
                    <c:v>2.0000000000000018E-3</c:v>
                  </c:pt>
                  <c:pt idx="2">
                    <c:v>0</c:v>
                  </c:pt>
                  <c:pt idx="3">
                    <c:v>3.0550504633038902E-3</c:v>
                  </c:pt>
                  <c:pt idx="4">
                    <c:v>0</c:v>
                  </c:pt>
                  <c:pt idx="5">
                    <c:v>9.9999999999999395E-4</c:v>
                  </c:pt>
                  <c:pt idx="6">
                    <c:v>9.9999999999999395E-4</c:v>
                  </c:pt>
                  <c:pt idx="7">
                    <c:v>0</c:v>
                  </c:pt>
                </c:numCache>
              </c:numRef>
            </c:plus>
            <c:minus>
              <c:numRef>
                <c:f>'BaF3-mVEGFR2 assay'!$G$69:$G$76</c:f>
                <c:numCache>
                  <c:formatCode>General</c:formatCode>
                  <c:ptCount val="8"/>
                  <c:pt idx="0">
                    <c:v>1.5275252316519479E-3</c:v>
                  </c:pt>
                  <c:pt idx="1">
                    <c:v>2.0000000000000018E-3</c:v>
                  </c:pt>
                  <c:pt idx="2">
                    <c:v>0</c:v>
                  </c:pt>
                  <c:pt idx="3">
                    <c:v>3.0550504633038902E-3</c:v>
                  </c:pt>
                  <c:pt idx="4">
                    <c:v>0</c:v>
                  </c:pt>
                  <c:pt idx="5">
                    <c:v>9.9999999999999395E-4</c:v>
                  </c:pt>
                  <c:pt idx="6">
                    <c:v>9.9999999999999395E-4</c:v>
                  </c:pt>
                  <c:pt idx="7">
                    <c:v>0</c:v>
                  </c:pt>
                </c:numCache>
              </c:numRef>
            </c:minus>
          </c:errBars>
          <c:xVal>
            <c:numRef>
              <c:f>'BaF3-mVEGFR2 assay'!$B$56:$B$63</c:f>
              <c:numCache>
                <c:formatCode>General</c:formatCode>
                <c:ptCount val="8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  <c:pt idx="5">
                  <c:v>3.125</c:v>
                </c:pt>
                <c:pt idx="6">
                  <c:v>1.5625</c:v>
                </c:pt>
                <c:pt idx="7">
                  <c:v>0.78125</c:v>
                </c:pt>
              </c:numCache>
            </c:numRef>
          </c:xVal>
          <c:yVal>
            <c:numRef>
              <c:f>'BaF3-mVEGFR2 assay'!$G$56:$G$63</c:f>
              <c:numCache>
                <c:formatCode>General</c:formatCode>
                <c:ptCount val="8"/>
                <c:pt idx="0">
                  <c:v>7.6333333333333322E-2</c:v>
                </c:pt>
                <c:pt idx="1">
                  <c:v>6.8000000000000005E-2</c:v>
                </c:pt>
                <c:pt idx="2">
                  <c:v>7.2999999999999995E-2</c:v>
                </c:pt>
                <c:pt idx="3">
                  <c:v>7.166666666666667E-2</c:v>
                </c:pt>
                <c:pt idx="4">
                  <c:v>7.0999999999999994E-2</c:v>
                </c:pt>
                <c:pt idx="5">
                  <c:v>7.0000000000000007E-2</c:v>
                </c:pt>
                <c:pt idx="6">
                  <c:v>7.1000000000000008E-2</c:v>
                </c:pt>
                <c:pt idx="7">
                  <c:v>6.6000000000000003E-2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E5D-5941-B898-077A5A540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925248"/>
        <c:axId val="2115641664"/>
      </c:scatterChart>
      <c:valAx>
        <c:axId val="2115925248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 Protein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15641664"/>
        <c:crosses val="autoZero"/>
        <c:crossBetween val="midCat"/>
      </c:valAx>
      <c:valAx>
        <c:axId val="2115641664"/>
        <c:scaling>
          <c:orientation val="minMax"/>
          <c:min val="0.0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OD 540 nm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159252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9500058148683"/>
          <c:y val="0.87736017334442495"/>
          <c:w val="0.75302829340251898"/>
          <c:h val="7.6006632891818707E-2"/>
        </c:manualLayout>
      </c:layout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034151254348999E-2"/>
          <c:y val="5.3333333333333302E-2"/>
          <c:w val="0.87554553500579901"/>
          <c:h val="0.88638040244969396"/>
        </c:manualLayout>
      </c:layout>
      <c:scatterChart>
        <c:scatterStyle val="lineMarker"/>
        <c:varyColors val="0"/>
        <c:ser>
          <c:idx val="0"/>
          <c:order val="0"/>
          <c:tx>
            <c:strRef>
              <c:f>'BaF3-mVEGFR2 assay'!$D$89</c:f>
              <c:strCache>
                <c:ptCount val="1"/>
                <c:pt idx="0">
                  <c:v>KLK3+FL-VEGF-C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'BaF3-mVEGFR2 assay'!$C$106:$C$113</c:f>
                <c:numCache>
                  <c:formatCode>General</c:formatCode>
                  <c:ptCount val="8"/>
                  <c:pt idx="0">
                    <c:v>4.6987031457948998E-3</c:v>
                  </c:pt>
                  <c:pt idx="1">
                    <c:v>3.2145502536643214E-3</c:v>
                  </c:pt>
                  <c:pt idx="2">
                    <c:v>2.0816659994661348E-3</c:v>
                  </c:pt>
                  <c:pt idx="3">
                    <c:v>1.7320508075688791E-3</c:v>
                  </c:pt>
                  <c:pt idx="4">
                    <c:v>5.7735026918962634E-4</c:v>
                  </c:pt>
                  <c:pt idx="5">
                    <c:v>1.5275252316519405E-3</c:v>
                  </c:pt>
                  <c:pt idx="6">
                    <c:v>1.0000000000000009E-3</c:v>
                  </c:pt>
                  <c:pt idx="7">
                    <c:v>5.2848841046895252E-2</c:v>
                  </c:pt>
                </c:numCache>
              </c:numRef>
            </c:plus>
            <c:minus>
              <c:numRef>
                <c:f>'BaF3-mVEGFR2 assay'!$C$106:$C$113</c:f>
                <c:numCache>
                  <c:formatCode>General</c:formatCode>
                  <c:ptCount val="8"/>
                  <c:pt idx="0">
                    <c:v>4.6987031457948998E-3</c:v>
                  </c:pt>
                  <c:pt idx="1">
                    <c:v>3.2145502536643214E-3</c:v>
                  </c:pt>
                  <c:pt idx="2">
                    <c:v>2.0816659994661348E-3</c:v>
                  </c:pt>
                  <c:pt idx="3">
                    <c:v>1.7320508075688791E-3</c:v>
                  </c:pt>
                  <c:pt idx="4">
                    <c:v>5.7735026918962634E-4</c:v>
                  </c:pt>
                  <c:pt idx="5">
                    <c:v>1.5275252316519405E-3</c:v>
                  </c:pt>
                  <c:pt idx="6">
                    <c:v>1.0000000000000009E-3</c:v>
                  </c:pt>
                  <c:pt idx="7">
                    <c:v>5.2848841046895252E-2</c:v>
                  </c:pt>
                </c:numCache>
              </c:numRef>
            </c:minus>
          </c:errBars>
          <c:xVal>
            <c:numRef>
              <c:f>'BaF3-mVEGFR2 assay'!$C$90:$C$97</c:f>
              <c:numCache>
                <c:formatCode>General</c:formatCode>
                <c:ptCount val="8"/>
                <c:pt idx="0">
                  <c:v>3</c:v>
                </c:pt>
                <c:pt idx="1">
                  <c:v>1.5</c:v>
                </c:pt>
                <c:pt idx="2">
                  <c:v>0.75</c:v>
                </c:pt>
                <c:pt idx="3">
                  <c:v>0.375</c:v>
                </c:pt>
                <c:pt idx="4">
                  <c:v>0.1875</c:v>
                </c:pt>
                <c:pt idx="5">
                  <c:v>9.375E-2</c:v>
                </c:pt>
                <c:pt idx="6">
                  <c:v>4.6875E-2</c:v>
                </c:pt>
                <c:pt idx="7">
                  <c:v>0</c:v>
                </c:pt>
              </c:numCache>
            </c:numRef>
          </c:xVal>
          <c:yVal>
            <c:numRef>
              <c:f>'BaF3-mVEGFR2 assay'!$D$90:$D$97</c:f>
              <c:numCache>
                <c:formatCode>General</c:formatCode>
                <c:ptCount val="8"/>
                <c:pt idx="0">
                  <c:v>0.34400000000000003</c:v>
                </c:pt>
                <c:pt idx="1">
                  <c:v>0.12533333333333332</c:v>
                </c:pt>
                <c:pt idx="2">
                  <c:v>9.9333333333333343E-2</c:v>
                </c:pt>
                <c:pt idx="3">
                  <c:v>0.08</c:v>
                </c:pt>
                <c:pt idx="4">
                  <c:v>7.4333333333333321E-2</c:v>
                </c:pt>
                <c:pt idx="5">
                  <c:v>7.0333333333333345E-2</c:v>
                </c:pt>
                <c:pt idx="6">
                  <c:v>6.9000000000000006E-2</c:v>
                </c:pt>
                <c:pt idx="7">
                  <c:v>0.104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13-3A48-90C5-A6EE19F774D9}"/>
            </c:ext>
          </c:extLst>
        </c:ser>
        <c:ser>
          <c:idx val="1"/>
          <c:order val="1"/>
          <c:tx>
            <c:strRef>
              <c:f>'BaF3-mVEGFR2 assay'!$E$89</c:f>
              <c:strCache>
                <c:ptCount val="1"/>
                <c:pt idx="0">
                  <c:v>VEGF-C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'BaF3-mVEGFR2 assay'!$D$106:$D$113</c:f>
                <c:numCache>
                  <c:formatCode>General</c:formatCode>
                  <c:ptCount val="8"/>
                  <c:pt idx="0">
                    <c:v>2.6457513110645929E-3</c:v>
                  </c:pt>
                  <c:pt idx="1">
                    <c:v>2.6457513110645929E-3</c:v>
                  </c:pt>
                  <c:pt idx="2">
                    <c:v>2.8867513459481312E-3</c:v>
                  </c:pt>
                  <c:pt idx="3">
                    <c:v>4.1633319989322687E-3</c:v>
                  </c:pt>
                  <c:pt idx="4">
                    <c:v>3.0550504633038958E-3</c:v>
                  </c:pt>
                  <c:pt idx="5">
                    <c:v>1.7320508075688709E-3</c:v>
                  </c:pt>
                  <c:pt idx="6">
                    <c:v>9.9999999999999395E-4</c:v>
                  </c:pt>
                  <c:pt idx="7">
                    <c:v>3.2145502536643136E-3</c:v>
                  </c:pt>
                </c:numCache>
              </c:numRef>
            </c:plus>
            <c:minus>
              <c:numRef>
                <c:f>'BaF3-mVEGFR2 assay'!$D$106:$D$113</c:f>
                <c:numCache>
                  <c:formatCode>General</c:formatCode>
                  <c:ptCount val="8"/>
                  <c:pt idx="0">
                    <c:v>2.6457513110645929E-3</c:v>
                  </c:pt>
                  <c:pt idx="1">
                    <c:v>2.6457513110645929E-3</c:v>
                  </c:pt>
                  <c:pt idx="2">
                    <c:v>2.8867513459481312E-3</c:v>
                  </c:pt>
                  <c:pt idx="3">
                    <c:v>4.1633319989322687E-3</c:v>
                  </c:pt>
                  <c:pt idx="4">
                    <c:v>3.0550504633038958E-3</c:v>
                  </c:pt>
                  <c:pt idx="5">
                    <c:v>1.7320508075688709E-3</c:v>
                  </c:pt>
                  <c:pt idx="6">
                    <c:v>9.9999999999999395E-4</c:v>
                  </c:pt>
                  <c:pt idx="7">
                    <c:v>3.2145502536643136E-3</c:v>
                  </c:pt>
                </c:numCache>
              </c:numRef>
            </c:minus>
          </c:errBars>
          <c:xVal>
            <c:numRef>
              <c:f>'BaF3-mVEGFR2 assay'!$C$90:$C$97</c:f>
              <c:numCache>
                <c:formatCode>General</c:formatCode>
                <c:ptCount val="8"/>
                <c:pt idx="0">
                  <c:v>3</c:v>
                </c:pt>
                <c:pt idx="1">
                  <c:v>1.5</c:v>
                </c:pt>
                <c:pt idx="2">
                  <c:v>0.75</c:v>
                </c:pt>
                <c:pt idx="3">
                  <c:v>0.375</c:v>
                </c:pt>
                <c:pt idx="4">
                  <c:v>0.1875</c:v>
                </c:pt>
                <c:pt idx="5">
                  <c:v>9.375E-2</c:v>
                </c:pt>
                <c:pt idx="6">
                  <c:v>4.6875E-2</c:v>
                </c:pt>
                <c:pt idx="7">
                  <c:v>0</c:v>
                </c:pt>
              </c:numCache>
            </c:numRef>
          </c:xVal>
          <c:yVal>
            <c:numRef>
              <c:f>'BaF3-mVEGFR2 assay'!$E$90:$E$97</c:f>
              <c:numCache>
                <c:formatCode>General</c:formatCode>
                <c:ptCount val="8"/>
                <c:pt idx="0">
                  <c:v>0.105</c:v>
                </c:pt>
                <c:pt idx="1">
                  <c:v>7.8E-2</c:v>
                </c:pt>
                <c:pt idx="2">
                  <c:v>7.4333333333333321E-2</c:v>
                </c:pt>
                <c:pt idx="3">
                  <c:v>6.6666666666666666E-2</c:v>
                </c:pt>
                <c:pt idx="4">
                  <c:v>7.5333333333333322E-2</c:v>
                </c:pt>
                <c:pt idx="5">
                  <c:v>7.1000000000000008E-2</c:v>
                </c:pt>
                <c:pt idx="6">
                  <c:v>7.0000000000000007E-2</c:v>
                </c:pt>
                <c:pt idx="7">
                  <c:v>7.1333333333333346E-2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713-3A48-90C5-A6EE19F774D9}"/>
            </c:ext>
          </c:extLst>
        </c:ser>
        <c:ser>
          <c:idx val="2"/>
          <c:order val="2"/>
          <c:tx>
            <c:strRef>
              <c:f>'BaF3-mVEGFR2 assay'!$F$89</c:f>
              <c:strCache>
                <c:ptCount val="1"/>
                <c:pt idx="0">
                  <c:v>KLK3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'BaF3-mVEGFR2 assay'!$E$106:$E$113</c:f>
                <c:numCache>
                  <c:formatCode>General</c:formatCode>
                  <c:ptCount val="8"/>
                  <c:pt idx="0">
                    <c:v>1.1547005383792527E-3</c:v>
                  </c:pt>
                  <c:pt idx="1">
                    <c:v>5.7735026918961832E-4</c:v>
                  </c:pt>
                  <c:pt idx="2">
                    <c:v>9.9999999999999395E-4</c:v>
                  </c:pt>
                  <c:pt idx="3">
                    <c:v>4.3588989435406726E-3</c:v>
                  </c:pt>
                  <c:pt idx="4">
                    <c:v>5.7735026918962634E-4</c:v>
                  </c:pt>
                  <c:pt idx="5">
                    <c:v>1.1547005383792447E-3</c:v>
                  </c:pt>
                  <c:pt idx="6">
                    <c:v>1.527525231651942E-3</c:v>
                  </c:pt>
                  <c:pt idx="7">
                    <c:v>1.0000000000000009E-3</c:v>
                  </c:pt>
                </c:numCache>
              </c:numRef>
            </c:plus>
            <c:minus>
              <c:numRef>
                <c:f>'BaF3-mVEGFR2 assay'!$E$106:$E$113</c:f>
                <c:numCache>
                  <c:formatCode>General</c:formatCode>
                  <c:ptCount val="8"/>
                  <c:pt idx="0">
                    <c:v>1.1547005383792527E-3</c:v>
                  </c:pt>
                  <c:pt idx="1">
                    <c:v>5.7735026918961832E-4</c:v>
                  </c:pt>
                  <c:pt idx="2">
                    <c:v>9.9999999999999395E-4</c:v>
                  </c:pt>
                  <c:pt idx="3">
                    <c:v>4.3588989435406726E-3</c:v>
                  </c:pt>
                  <c:pt idx="4">
                    <c:v>5.7735026918962634E-4</c:v>
                  </c:pt>
                  <c:pt idx="5">
                    <c:v>1.1547005383792447E-3</c:v>
                  </c:pt>
                  <c:pt idx="6">
                    <c:v>1.527525231651942E-3</c:v>
                  </c:pt>
                  <c:pt idx="7">
                    <c:v>1.0000000000000009E-3</c:v>
                  </c:pt>
                </c:numCache>
              </c:numRef>
            </c:minus>
          </c:errBars>
          <c:xVal>
            <c:numRef>
              <c:f>'BaF3-mVEGFR2 assay'!$C$90:$C$97</c:f>
              <c:numCache>
                <c:formatCode>General</c:formatCode>
                <c:ptCount val="8"/>
                <c:pt idx="0">
                  <c:v>3</c:v>
                </c:pt>
                <c:pt idx="1">
                  <c:v>1.5</c:v>
                </c:pt>
                <c:pt idx="2">
                  <c:v>0.75</c:v>
                </c:pt>
                <c:pt idx="3">
                  <c:v>0.375</c:v>
                </c:pt>
                <c:pt idx="4">
                  <c:v>0.1875</c:v>
                </c:pt>
                <c:pt idx="5">
                  <c:v>9.375E-2</c:v>
                </c:pt>
                <c:pt idx="6">
                  <c:v>4.6875E-2</c:v>
                </c:pt>
                <c:pt idx="7">
                  <c:v>0</c:v>
                </c:pt>
              </c:numCache>
            </c:numRef>
          </c:xVal>
          <c:yVal>
            <c:numRef>
              <c:f>'BaF3-mVEGFR2 assay'!$F$90:$F$97</c:f>
              <c:numCache>
                <c:formatCode>General</c:formatCode>
                <c:ptCount val="8"/>
                <c:pt idx="0">
                  <c:v>7.8666666666666663E-2</c:v>
                </c:pt>
                <c:pt idx="1">
                  <c:v>7.0333333333333345E-2</c:v>
                </c:pt>
                <c:pt idx="2">
                  <c:v>7.1000000000000008E-2</c:v>
                </c:pt>
                <c:pt idx="3">
                  <c:v>7.3000000000000009E-2</c:v>
                </c:pt>
                <c:pt idx="4">
                  <c:v>7.2666666666666657E-2</c:v>
                </c:pt>
                <c:pt idx="5">
                  <c:v>7.0666666666666669E-2</c:v>
                </c:pt>
                <c:pt idx="6">
                  <c:v>7.1333333333333346E-2</c:v>
                </c:pt>
                <c:pt idx="7">
                  <c:v>6.8000000000000005E-2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713-3A48-90C5-A6EE19F774D9}"/>
            </c:ext>
          </c:extLst>
        </c:ser>
        <c:ser>
          <c:idx val="3"/>
          <c:order val="3"/>
          <c:tx>
            <c:strRef>
              <c:f>'BaF3-mVEGFR2 assay'!$G$89</c:f>
              <c:strCache>
                <c:ptCount val="1"/>
                <c:pt idx="0">
                  <c:v>Mock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'BaF3-mVEGFR2 assay'!$F$106:$F$113</c:f>
                <c:numCache>
                  <c:formatCode>General</c:formatCode>
                  <c:ptCount val="8"/>
                  <c:pt idx="0">
                    <c:v>1.5275252316519479E-3</c:v>
                  </c:pt>
                  <c:pt idx="1">
                    <c:v>2.0000000000000018E-3</c:v>
                  </c:pt>
                  <c:pt idx="2">
                    <c:v>0</c:v>
                  </c:pt>
                  <c:pt idx="3">
                    <c:v>3.0550504633038902E-3</c:v>
                  </c:pt>
                  <c:pt idx="4">
                    <c:v>0</c:v>
                  </c:pt>
                  <c:pt idx="5">
                    <c:v>9.9999999999999395E-4</c:v>
                  </c:pt>
                  <c:pt idx="6">
                    <c:v>9.9999999999999395E-4</c:v>
                  </c:pt>
                  <c:pt idx="7">
                    <c:v>0</c:v>
                  </c:pt>
                </c:numCache>
              </c:numRef>
            </c:plus>
            <c:minus>
              <c:numRef>
                <c:f>'BaF3-mVEGFR2 assay'!$F$106:$F$113</c:f>
                <c:numCache>
                  <c:formatCode>General</c:formatCode>
                  <c:ptCount val="8"/>
                  <c:pt idx="0">
                    <c:v>1.5275252316519479E-3</c:v>
                  </c:pt>
                  <c:pt idx="1">
                    <c:v>2.0000000000000018E-3</c:v>
                  </c:pt>
                  <c:pt idx="2">
                    <c:v>0</c:v>
                  </c:pt>
                  <c:pt idx="3">
                    <c:v>3.0550504633038902E-3</c:v>
                  </c:pt>
                  <c:pt idx="4">
                    <c:v>0</c:v>
                  </c:pt>
                  <c:pt idx="5">
                    <c:v>9.9999999999999395E-4</c:v>
                  </c:pt>
                  <c:pt idx="6">
                    <c:v>9.9999999999999395E-4</c:v>
                  </c:pt>
                  <c:pt idx="7">
                    <c:v>0</c:v>
                  </c:pt>
                </c:numCache>
              </c:numRef>
            </c:minus>
          </c:errBars>
          <c:xVal>
            <c:numRef>
              <c:f>'BaF3-mVEGFR2 assay'!$C$90:$C$97</c:f>
              <c:numCache>
                <c:formatCode>General</c:formatCode>
                <c:ptCount val="8"/>
                <c:pt idx="0">
                  <c:v>3</c:v>
                </c:pt>
                <c:pt idx="1">
                  <c:v>1.5</c:v>
                </c:pt>
                <c:pt idx="2">
                  <c:v>0.75</c:v>
                </c:pt>
                <c:pt idx="3">
                  <c:v>0.375</c:v>
                </c:pt>
                <c:pt idx="4">
                  <c:v>0.1875</c:v>
                </c:pt>
                <c:pt idx="5">
                  <c:v>9.375E-2</c:v>
                </c:pt>
                <c:pt idx="6">
                  <c:v>4.6875E-2</c:v>
                </c:pt>
                <c:pt idx="7">
                  <c:v>0</c:v>
                </c:pt>
              </c:numCache>
            </c:numRef>
          </c:xVal>
          <c:yVal>
            <c:numRef>
              <c:f>'BaF3-mVEGFR2 assay'!$G$90:$G$97</c:f>
              <c:numCache>
                <c:formatCode>General</c:formatCode>
                <c:ptCount val="8"/>
                <c:pt idx="0">
                  <c:v>7.6333333333333322E-2</c:v>
                </c:pt>
                <c:pt idx="1">
                  <c:v>6.8000000000000005E-2</c:v>
                </c:pt>
                <c:pt idx="2">
                  <c:v>7.2999999999999995E-2</c:v>
                </c:pt>
                <c:pt idx="3">
                  <c:v>7.166666666666667E-2</c:v>
                </c:pt>
                <c:pt idx="4">
                  <c:v>7.0999999999999994E-2</c:v>
                </c:pt>
                <c:pt idx="5">
                  <c:v>7.0000000000000007E-2</c:v>
                </c:pt>
                <c:pt idx="6">
                  <c:v>7.1000000000000008E-2</c:v>
                </c:pt>
                <c:pt idx="7">
                  <c:v>6.6000000000000003E-2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713-3A48-90C5-A6EE19F774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971344"/>
        <c:axId val="2115136496"/>
      </c:scatterChart>
      <c:valAx>
        <c:axId val="2115971344"/>
        <c:scaling>
          <c:orientation val="minMax"/>
          <c:max val="3"/>
        </c:scaling>
        <c:delete val="0"/>
        <c:axPos val="b"/>
        <c:numFmt formatCode="General" sourceLinked="1"/>
        <c:majorTickMark val="out"/>
        <c:minorTickMark val="none"/>
        <c:tickLblPos val="nextTo"/>
        <c:crossAx val="2115136496"/>
        <c:crosses val="autoZero"/>
        <c:crossBetween val="midCat"/>
      </c:valAx>
      <c:valAx>
        <c:axId val="2115136496"/>
        <c:scaling>
          <c:orientation val="minMax"/>
          <c:max val="0.36"/>
          <c:min val="5.8000000000000003E-2"/>
        </c:scaling>
        <c:delete val="0"/>
        <c:axPos val="l"/>
        <c:numFmt formatCode="General" sourceLinked="1"/>
        <c:majorTickMark val="out"/>
        <c:minorTickMark val="none"/>
        <c:tickLblPos val="nextTo"/>
        <c:crossAx val="21159713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9.0493651956296203E-2"/>
          <c:y val="0.48101230679498402"/>
          <c:w val="0.213820438206094"/>
          <c:h val="0.16154913969087201"/>
        </c:manualLayout>
      </c:layout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177800</xdr:colOff>
      <xdr:row>61</xdr:row>
      <xdr:rowOff>25400</xdr:rowOff>
    </xdr:from>
    <xdr:to>
      <xdr:col>17</xdr:col>
      <xdr:colOff>533400</xdr:colOff>
      <xdr:row>87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584200</xdr:colOff>
      <xdr:row>49</xdr:row>
      <xdr:rowOff>114300</xdr:rowOff>
    </xdr:from>
    <xdr:to>
      <xdr:col>18</xdr:col>
      <xdr:colOff>419100</xdr:colOff>
      <xdr:row>77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25400</xdr:colOff>
      <xdr:row>85</xdr:row>
      <xdr:rowOff>44450</xdr:rowOff>
    </xdr:from>
    <xdr:to>
      <xdr:col>18</xdr:col>
      <xdr:colOff>330200</xdr:colOff>
      <xdr:row>111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89"/>
  <sheetViews>
    <sheetView topLeftCell="A25" workbookViewId="0">
      <selection activeCell="K60" sqref="K60"/>
    </sheetView>
  </sheetViews>
  <sheetFormatPr baseColWidth="10" defaultColWidth="8.83203125" defaultRowHeight="15" x14ac:dyDescent="0.2"/>
  <cols>
    <col min="2" max="2" width="17.5" bestFit="1" customWidth="1"/>
    <col min="3" max="3" width="15.6640625" bestFit="1" customWidth="1"/>
    <col min="4" max="4" width="15.83203125" bestFit="1" customWidth="1"/>
    <col min="5" max="5" width="12.1640625" bestFit="1" customWidth="1"/>
    <col min="14" max="14" width="11.5" bestFit="1" customWidth="1"/>
  </cols>
  <sheetData>
    <row r="1" spans="1:25" x14ac:dyDescent="0.2">
      <c r="A1" s="7"/>
      <c r="B1" s="7"/>
      <c r="C1" s="7"/>
      <c r="D1" s="7"/>
      <c r="E1" s="7"/>
      <c r="F1" s="7"/>
    </row>
    <row r="2" spans="1:25" x14ac:dyDescent="0.2">
      <c r="A2" s="7"/>
      <c r="B2" s="7"/>
      <c r="C2" s="7"/>
      <c r="D2" s="7"/>
      <c r="E2" s="7"/>
      <c r="F2" s="7"/>
    </row>
    <row r="3" spans="1:25" x14ac:dyDescent="0.2">
      <c r="A3" s="7"/>
      <c r="B3" s="7"/>
      <c r="C3" s="7"/>
      <c r="D3" s="7"/>
      <c r="E3" s="7"/>
      <c r="F3" s="7"/>
    </row>
    <row r="9" spans="1:25" x14ac:dyDescent="0.2">
      <c r="A9" s="7"/>
      <c r="B9" s="7"/>
    </row>
    <row r="12" spans="1:25" x14ac:dyDescent="0.2">
      <c r="A12" s="8" t="s">
        <v>15</v>
      </c>
      <c r="B12" s="8"/>
      <c r="C12" s="8"/>
      <c r="D12" s="3" t="s">
        <v>15</v>
      </c>
      <c r="E12" s="3" t="s">
        <v>16</v>
      </c>
      <c r="F12" s="8" t="s">
        <v>8</v>
      </c>
      <c r="G12" s="8"/>
      <c r="H12" s="8"/>
      <c r="I12" s="3" t="s">
        <v>8</v>
      </c>
      <c r="J12" s="3" t="s">
        <v>16</v>
      </c>
      <c r="K12" s="8" t="s">
        <v>9</v>
      </c>
      <c r="L12" s="8"/>
      <c r="M12" s="8"/>
      <c r="N12" s="2" t="s">
        <v>9</v>
      </c>
      <c r="O12" s="2" t="s">
        <v>16</v>
      </c>
      <c r="P12" s="8" t="s">
        <v>10</v>
      </c>
      <c r="Q12" s="8"/>
      <c r="R12" s="8"/>
      <c r="S12" s="4" t="s">
        <v>10</v>
      </c>
      <c r="T12" s="4" t="s">
        <v>16</v>
      </c>
      <c r="U12" s="8" t="s">
        <v>11</v>
      </c>
      <c r="V12" s="8"/>
      <c r="W12" s="8"/>
      <c r="X12" s="4" t="s">
        <v>11</v>
      </c>
      <c r="Y12" s="4" t="s">
        <v>16</v>
      </c>
    </row>
    <row r="13" spans="1:25" x14ac:dyDescent="0.2">
      <c r="A13">
        <v>0.16200000000000001</v>
      </c>
      <c r="B13">
        <v>0.18</v>
      </c>
      <c r="C13">
        <v>0.16900000000000001</v>
      </c>
      <c r="D13">
        <f>AVERAGE(A13:C13)</f>
        <v>0.17033333333333334</v>
      </c>
      <c r="E13">
        <f>STDEV(A13:C13)</f>
        <v>9.0737717258774601E-3</v>
      </c>
      <c r="F13">
        <v>0.10199999999999999</v>
      </c>
      <c r="G13">
        <v>9.8000000000000004E-2</v>
      </c>
      <c r="H13">
        <v>8.6999999999999994E-2</v>
      </c>
      <c r="I13">
        <f>AVERAGE(F13:H13)</f>
        <v>9.5666666666666678E-2</v>
      </c>
      <c r="J13">
        <f>STDEV(F13:H13)</f>
        <v>7.7674534651540304E-3</v>
      </c>
      <c r="K13">
        <v>0.53800000000000003</v>
      </c>
      <c r="L13">
        <v>0.5</v>
      </c>
      <c r="M13">
        <v>0.53</v>
      </c>
      <c r="N13">
        <f>AVERAGE(K13:M13)</f>
        <v>0.52266666666666672</v>
      </c>
      <c r="O13">
        <f>STDEV(K13:M13)</f>
        <v>2.0033305601755643E-2</v>
      </c>
      <c r="P13">
        <v>7.0999999999999994E-2</v>
      </c>
      <c r="Q13">
        <v>6.8000000000000005E-2</v>
      </c>
      <c r="R13">
        <v>6.7000000000000004E-2</v>
      </c>
      <c r="S13">
        <f>AVERAGE(P13:R13)</f>
        <v>6.8666666666666668E-2</v>
      </c>
      <c r="T13">
        <f>STDEV(P13:R13)</f>
        <v>2.081665999466127E-3</v>
      </c>
      <c r="U13">
        <v>6.5000000000000002E-2</v>
      </c>
      <c r="V13">
        <v>6.5000000000000002E-2</v>
      </c>
      <c r="W13">
        <v>6.6000000000000003E-2</v>
      </c>
      <c r="X13">
        <f>AVERAGE(U13:W13)</f>
        <v>6.533333333333334E-2</v>
      </c>
      <c r="Y13">
        <f>STDEV(U13:W13)</f>
        <v>5.7735026918962634E-4</v>
      </c>
    </row>
    <row r="14" spans="1:25" x14ac:dyDescent="0.2">
      <c r="A14">
        <v>0.112</v>
      </c>
      <c r="B14">
        <v>0.121</v>
      </c>
      <c r="C14">
        <v>0.115</v>
      </c>
      <c r="D14">
        <f t="shared" ref="D14:D20" si="0">AVERAGE(A14:C14)</f>
        <v>0.11599999999999999</v>
      </c>
      <c r="E14">
        <f t="shared" ref="E14:E20" si="1">STDEV(A14:C14)</f>
        <v>4.582575694955837E-3</v>
      </c>
      <c r="F14">
        <v>7.0999999999999994E-2</v>
      </c>
      <c r="G14">
        <v>7.2999999999999995E-2</v>
      </c>
      <c r="H14">
        <v>7.2999999999999995E-2</v>
      </c>
      <c r="I14">
        <f t="shared" ref="I14:I20" si="2">AVERAGE(F14:H14)</f>
        <v>7.2333333333333319E-2</v>
      </c>
      <c r="J14">
        <f t="shared" ref="J14:J20" si="3">STDEV(F14:H14)</f>
        <v>1.1547005383792527E-3</v>
      </c>
      <c r="K14">
        <v>0.54900000000000004</v>
      </c>
      <c r="L14">
        <v>0.46500000000000002</v>
      </c>
      <c r="M14">
        <v>0.50600000000000001</v>
      </c>
      <c r="N14">
        <f t="shared" ref="N14:N20" si="4">AVERAGE(K14:M14)</f>
        <v>0.50666666666666671</v>
      </c>
      <c r="O14">
        <f t="shared" ref="O14:O20" si="5">STDEV(K14:M14)</f>
        <v>4.2003968066521215E-2</v>
      </c>
      <c r="P14">
        <v>7.0000000000000007E-2</v>
      </c>
      <c r="Q14">
        <v>7.0000000000000007E-2</v>
      </c>
      <c r="R14">
        <v>6.9000000000000006E-2</v>
      </c>
      <c r="S14">
        <f t="shared" ref="S14:S20" si="6">AVERAGE(P14:R14)</f>
        <v>6.9666666666666668E-2</v>
      </c>
      <c r="T14">
        <f t="shared" ref="T14:T20" si="7">STDEV(P14:R14)</f>
        <v>5.7735026918962634E-4</v>
      </c>
      <c r="U14">
        <v>6.9000000000000006E-2</v>
      </c>
      <c r="V14">
        <v>7.2999999999999995E-2</v>
      </c>
      <c r="W14">
        <v>6.7000000000000004E-2</v>
      </c>
      <c r="X14">
        <f t="shared" ref="X14:X20" si="8">AVERAGE(U14:W14)</f>
        <v>6.9666666666666668E-2</v>
      </c>
      <c r="Y14">
        <f t="shared" ref="Y14:Y20" si="9">STDEV(U14:W14)</f>
        <v>3.0550504633038884E-3</v>
      </c>
    </row>
    <row r="15" spans="1:25" x14ac:dyDescent="0.2">
      <c r="A15">
        <v>9.7000000000000003E-2</v>
      </c>
      <c r="B15">
        <v>9.2999999999999999E-2</v>
      </c>
      <c r="C15">
        <v>9.6000000000000002E-2</v>
      </c>
      <c r="D15">
        <f t="shared" si="0"/>
        <v>9.5333333333333339E-2</v>
      </c>
      <c r="E15">
        <f t="shared" si="1"/>
        <v>2.0816659994661348E-3</v>
      </c>
      <c r="F15">
        <v>6.8000000000000005E-2</v>
      </c>
      <c r="G15">
        <v>7.0999999999999994E-2</v>
      </c>
      <c r="H15">
        <v>7.0000000000000007E-2</v>
      </c>
      <c r="I15">
        <f t="shared" si="2"/>
        <v>6.9666666666666668E-2</v>
      </c>
      <c r="J15">
        <f t="shared" si="3"/>
        <v>1.527525231651942E-3</v>
      </c>
      <c r="K15">
        <v>0.44800000000000001</v>
      </c>
      <c r="L15">
        <v>0.432</v>
      </c>
      <c r="M15">
        <v>0.436</v>
      </c>
      <c r="N15">
        <f t="shared" si="4"/>
        <v>0.4386666666666667</v>
      </c>
      <c r="O15">
        <f t="shared" si="5"/>
        <v>8.326663997864539E-3</v>
      </c>
      <c r="P15">
        <v>7.0000000000000007E-2</v>
      </c>
      <c r="Q15">
        <v>7.0000000000000007E-2</v>
      </c>
      <c r="R15">
        <v>6.9000000000000006E-2</v>
      </c>
      <c r="S15">
        <f t="shared" si="6"/>
        <v>6.9666666666666668E-2</v>
      </c>
      <c r="T15">
        <f t="shared" si="7"/>
        <v>5.7735026918962634E-4</v>
      </c>
      <c r="U15">
        <v>6.8000000000000005E-2</v>
      </c>
      <c r="V15">
        <v>6.9000000000000006E-2</v>
      </c>
      <c r="W15">
        <v>6.8000000000000005E-2</v>
      </c>
      <c r="X15">
        <f t="shared" si="8"/>
        <v>6.8333333333333343E-2</v>
      </c>
      <c r="Y15">
        <f t="shared" si="9"/>
        <v>5.7735026918962634E-4</v>
      </c>
    </row>
    <row r="16" spans="1:25" x14ac:dyDescent="0.2">
      <c r="A16">
        <v>8.1000000000000003E-2</v>
      </c>
      <c r="B16">
        <v>8.6999999999999994E-2</v>
      </c>
      <c r="C16">
        <v>8.1000000000000003E-2</v>
      </c>
      <c r="D16">
        <f t="shared" si="0"/>
        <v>8.3000000000000004E-2</v>
      </c>
      <c r="E16">
        <f t="shared" si="1"/>
        <v>3.4641016151377496E-3</v>
      </c>
      <c r="F16">
        <v>6.8000000000000005E-2</v>
      </c>
      <c r="G16">
        <v>7.0999999999999994E-2</v>
      </c>
      <c r="H16">
        <v>7.0000000000000007E-2</v>
      </c>
      <c r="I16">
        <f t="shared" si="2"/>
        <v>6.9666666666666668E-2</v>
      </c>
      <c r="J16">
        <f t="shared" si="3"/>
        <v>1.527525231651942E-3</v>
      </c>
      <c r="K16">
        <v>0.42799999999999999</v>
      </c>
      <c r="L16">
        <v>0.43</v>
      </c>
      <c r="M16">
        <v>0.44600000000000001</v>
      </c>
      <c r="N16">
        <f t="shared" si="4"/>
        <v>0.4346666666666667</v>
      </c>
      <c r="O16">
        <f t="shared" si="5"/>
        <v>9.8657657246325036E-3</v>
      </c>
      <c r="P16">
        <v>7.0000000000000007E-2</v>
      </c>
      <c r="Q16">
        <v>7.0000000000000007E-2</v>
      </c>
      <c r="R16">
        <v>7.0000000000000007E-2</v>
      </c>
      <c r="S16">
        <f t="shared" si="6"/>
        <v>7.0000000000000007E-2</v>
      </c>
      <c r="T16">
        <f t="shared" si="7"/>
        <v>0</v>
      </c>
      <c r="U16">
        <v>7.0000000000000007E-2</v>
      </c>
      <c r="V16">
        <v>7.2999999999999995E-2</v>
      </c>
      <c r="W16">
        <v>7.2999999999999995E-2</v>
      </c>
      <c r="X16">
        <f t="shared" si="8"/>
        <v>7.2000000000000008E-2</v>
      </c>
      <c r="Y16">
        <f t="shared" si="9"/>
        <v>1.7320508075688709E-3</v>
      </c>
    </row>
    <row r="17" spans="1:25" x14ac:dyDescent="0.2">
      <c r="A17">
        <v>7.5999999999999998E-2</v>
      </c>
      <c r="B17">
        <v>8.1000000000000003E-2</v>
      </c>
      <c r="C17">
        <v>7.6999999999999999E-2</v>
      </c>
      <c r="D17">
        <f t="shared" si="0"/>
        <v>7.8E-2</v>
      </c>
      <c r="E17">
        <f t="shared" si="1"/>
        <v>2.6457513110645929E-3</v>
      </c>
      <c r="F17">
        <v>6.5000000000000002E-2</v>
      </c>
      <c r="G17">
        <v>7.0999999999999994E-2</v>
      </c>
      <c r="H17">
        <v>6.8000000000000005E-2</v>
      </c>
      <c r="I17">
        <f t="shared" si="2"/>
        <v>6.8000000000000005E-2</v>
      </c>
      <c r="J17">
        <f t="shared" si="3"/>
        <v>2.9999999999999957E-3</v>
      </c>
      <c r="K17">
        <v>0.44500000000000001</v>
      </c>
      <c r="L17">
        <v>0.42699999999999999</v>
      </c>
      <c r="M17">
        <v>0.44700000000000001</v>
      </c>
      <c r="N17">
        <f t="shared" si="4"/>
        <v>0.43966666666666665</v>
      </c>
      <c r="O17">
        <f t="shared" si="5"/>
        <v>1.1015141094572214E-2</v>
      </c>
      <c r="P17">
        <v>6.8000000000000005E-2</v>
      </c>
      <c r="Q17">
        <v>7.0000000000000007E-2</v>
      </c>
      <c r="R17">
        <v>6.8000000000000005E-2</v>
      </c>
      <c r="S17">
        <f t="shared" si="6"/>
        <v>6.8666666666666668E-2</v>
      </c>
      <c r="T17">
        <f t="shared" si="7"/>
        <v>1.1547005383792527E-3</v>
      </c>
      <c r="U17">
        <v>6.9000000000000006E-2</v>
      </c>
      <c r="V17">
        <v>6.8000000000000005E-2</v>
      </c>
      <c r="W17">
        <v>6.9000000000000006E-2</v>
      </c>
      <c r="X17">
        <f t="shared" si="8"/>
        <v>6.8666666666666668E-2</v>
      </c>
      <c r="Y17">
        <f t="shared" si="9"/>
        <v>5.7735026918962634E-4</v>
      </c>
    </row>
    <row r="18" spans="1:25" x14ac:dyDescent="0.2">
      <c r="A18">
        <v>7.0000000000000007E-2</v>
      </c>
      <c r="B18">
        <v>7.0000000000000007E-2</v>
      </c>
      <c r="C18">
        <v>7.0000000000000007E-2</v>
      </c>
      <c r="D18">
        <f t="shared" si="0"/>
        <v>7.0000000000000007E-2</v>
      </c>
      <c r="E18">
        <f t="shared" si="1"/>
        <v>0</v>
      </c>
      <c r="F18">
        <v>6.4000000000000001E-2</v>
      </c>
      <c r="G18">
        <v>6.8000000000000005E-2</v>
      </c>
      <c r="H18">
        <v>6.7000000000000004E-2</v>
      </c>
      <c r="I18">
        <f t="shared" si="2"/>
        <v>6.6333333333333341E-2</v>
      </c>
      <c r="J18">
        <f t="shared" si="3"/>
        <v>2.0816659994661348E-3</v>
      </c>
      <c r="K18">
        <v>0.47199999999999998</v>
      </c>
      <c r="L18">
        <v>0.47099999999999997</v>
      </c>
      <c r="M18">
        <v>0.44400000000000001</v>
      </c>
      <c r="N18">
        <f t="shared" si="4"/>
        <v>0.46233333333333332</v>
      </c>
      <c r="O18">
        <f t="shared" si="5"/>
        <v>1.5885003409925123E-2</v>
      </c>
      <c r="P18">
        <v>6.9000000000000006E-2</v>
      </c>
      <c r="Q18">
        <v>7.0000000000000007E-2</v>
      </c>
      <c r="R18">
        <v>6.7000000000000004E-2</v>
      </c>
      <c r="S18">
        <f t="shared" si="6"/>
        <v>6.8666666666666668E-2</v>
      </c>
      <c r="T18">
        <f t="shared" si="7"/>
        <v>1.5275252316519479E-3</v>
      </c>
      <c r="U18">
        <v>7.0000000000000007E-2</v>
      </c>
      <c r="V18">
        <v>6.8000000000000005E-2</v>
      </c>
      <c r="W18">
        <v>6.8000000000000005E-2</v>
      </c>
      <c r="X18">
        <f t="shared" si="8"/>
        <v>6.8666666666666668E-2</v>
      </c>
      <c r="Y18">
        <f t="shared" si="9"/>
        <v>1.1547005383792527E-3</v>
      </c>
    </row>
    <row r="19" spans="1:25" x14ac:dyDescent="0.2">
      <c r="A19">
        <v>6.7000000000000004E-2</v>
      </c>
      <c r="B19">
        <v>6.7000000000000004E-2</v>
      </c>
      <c r="C19">
        <v>6.7000000000000004E-2</v>
      </c>
      <c r="D19">
        <f t="shared" si="0"/>
        <v>6.7000000000000004E-2</v>
      </c>
      <c r="E19">
        <f t="shared" si="1"/>
        <v>0</v>
      </c>
      <c r="F19">
        <v>6.3E-2</v>
      </c>
      <c r="G19">
        <v>6.6000000000000003E-2</v>
      </c>
      <c r="H19">
        <v>6.6000000000000003E-2</v>
      </c>
      <c r="I19">
        <f t="shared" si="2"/>
        <v>6.5000000000000002E-2</v>
      </c>
      <c r="J19">
        <f t="shared" si="3"/>
        <v>1.7320508075688791E-3</v>
      </c>
      <c r="K19">
        <v>0.46600000000000003</v>
      </c>
      <c r="L19">
        <v>0.42699999999999999</v>
      </c>
      <c r="M19">
        <v>0.46200000000000002</v>
      </c>
      <c r="N19">
        <f t="shared" si="4"/>
        <v>0.45166666666666666</v>
      </c>
      <c r="O19">
        <f t="shared" si="5"/>
        <v>2.1455380055672147E-2</v>
      </c>
      <c r="P19">
        <v>6.7000000000000004E-2</v>
      </c>
      <c r="Q19">
        <v>6.7000000000000004E-2</v>
      </c>
      <c r="R19">
        <v>6.9000000000000006E-2</v>
      </c>
      <c r="S19">
        <f t="shared" si="6"/>
        <v>6.7666666666666667E-2</v>
      </c>
      <c r="T19">
        <f t="shared" si="7"/>
        <v>1.1547005383792527E-3</v>
      </c>
      <c r="U19">
        <v>6.7000000000000004E-2</v>
      </c>
      <c r="V19">
        <v>6.6000000000000003E-2</v>
      </c>
      <c r="W19">
        <v>7.0000000000000007E-2</v>
      </c>
      <c r="X19">
        <f t="shared" si="8"/>
        <v>6.7666666666666667E-2</v>
      </c>
      <c r="Y19">
        <f t="shared" si="9"/>
        <v>2.0816659994661348E-3</v>
      </c>
    </row>
    <row r="20" spans="1:25" x14ac:dyDescent="0.2">
      <c r="A20">
        <v>6.3E-2</v>
      </c>
      <c r="B20">
        <v>6.4000000000000001E-2</v>
      </c>
      <c r="C20">
        <v>6.5000000000000002E-2</v>
      </c>
      <c r="D20">
        <f t="shared" si="0"/>
        <v>6.4000000000000001E-2</v>
      </c>
      <c r="E20">
        <f t="shared" si="1"/>
        <v>1.0000000000000009E-3</v>
      </c>
      <c r="F20">
        <v>5.8000000000000003E-2</v>
      </c>
      <c r="G20">
        <v>6.6000000000000003E-2</v>
      </c>
      <c r="H20">
        <v>6.4000000000000001E-2</v>
      </c>
      <c r="I20">
        <f t="shared" si="2"/>
        <v>6.2666666666666662E-2</v>
      </c>
      <c r="J20">
        <f t="shared" si="3"/>
        <v>4.1633319989322652E-3</v>
      </c>
      <c r="K20">
        <v>6.2E-2</v>
      </c>
      <c r="L20">
        <v>6.5000000000000002E-2</v>
      </c>
      <c r="M20">
        <v>6.3E-2</v>
      </c>
      <c r="N20">
        <f t="shared" si="4"/>
        <v>6.3333333333333339E-2</v>
      </c>
      <c r="O20">
        <f t="shared" si="5"/>
        <v>1.5275252316519479E-3</v>
      </c>
      <c r="P20">
        <v>6.6000000000000003E-2</v>
      </c>
      <c r="Q20">
        <v>6.5000000000000002E-2</v>
      </c>
      <c r="R20">
        <v>6.5000000000000002E-2</v>
      </c>
      <c r="S20">
        <f t="shared" si="6"/>
        <v>6.533333333333334E-2</v>
      </c>
      <c r="T20">
        <f t="shared" si="7"/>
        <v>5.7735026918962634E-4</v>
      </c>
      <c r="U20">
        <v>6.6000000000000003E-2</v>
      </c>
      <c r="V20">
        <v>6.7000000000000004E-2</v>
      </c>
      <c r="W20">
        <v>6.8000000000000005E-2</v>
      </c>
      <c r="X20">
        <f t="shared" si="8"/>
        <v>6.7000000000000004E-2</v>
      </c>
      <c r="Y20">
        <f t="shared" si="9"/>
        <v>1.0000000000000009E-3</v>
      </c>
    </row>
    <row r="23" spans="1:25" x14ac:dyDescent="0.2">
      <c r="A23" s="7"/>
      <c r="B23" s="7"/>
    </row>
    <row r="26" spans="1:25" x14ac:dyDescent="0.2">
      <c r="K26" s="4"/>
      <c r="L26" s="2"/>
      <c r="M26" s="2"/>
      <c r="N26" s="2"/>
      <c r="O26" s="2"/>
      <c r="P26" s="2"/>
    </row>
    <row r="27" spans="1:25" s="2" customFormat="1" x14ac:dyDescent="0.2">
      <c r="C27" s="8" t="s">
        <v>17</v>
      </c>
      <c r="D27" s="8"/>
      <c r="E27" s="8"/>
      <c r="F27" s="8"/>
      <c r="G27" s="8"/>
    </row>
    <row r="30" spans="1:25" x14ac:dyDescent="0.2">
      <c r="C30" s="3" t="s">
        <v>15</v>
      </c>
      <c r="D30" s="3" t="s">
        <v>8</v>
      </c>
      <c r="E30" s="2" t="s">
        <v>9</v>
      </c>
      <c r="F30" s="4" t="s">
        <v>10</v>
      </c>
      <c r="G30" s="4" t="s">
        <v>11</v>
      </c>
    </row>
    <row r="31" spans="1:25" x14ac:dyDescent="0.2">
      <c r="B31">
        <v>100</v>
      </c>
      <c r="C31">
        <f>AVERAGE(A13:C13)</f>
        <v>0.17033333333333334</v>
      </c>
      <c r="D31">
        <f>AVERAGE(F13:H13)</f>
        <v>9.5666666666666678E-2</v>
      </c>
      <c r="E31">
        <f>AVERAGE(K13:M13)</f>
        <v>0.52266666666666672</v>
      </c>
      <c r="F31">
        <f>AVERAGE(P13:R13)</f>
        <v>6.8666666666666668E-2</v>
      </c>
      <c r="G31">
        <f>AVERAGE(U13:W13)</f>
        <v>6.533333333333334E-2</v>
      </c>
    </row>
    <row r="32" spans="1:25" x14ac:dyDescent="0.2">
      <c r="B32">
        <v>50</v>
      </c>
      <c r="C32">
        <f t="shared" ref="C32:C38" si="10">AVERAGE(A14:C14)</f>
        <v>0.11599999999999999</v>
      </c>
      <c r="D32">
        <f t="shared" ref="D32:D38" si="11">AVERAGE(F14:H14)</f>
        <v>7.2333333333333319E-2</v>
      </c>
      <c r="E32">
        <f t="shared" ref="E32:E38" si="12">AVERAGE(K14:M14)</f>
        <v>0.50666666666666671</v>
      </c>
      <c r="F32">
        <f t="shared" ref="F32:F38" si="13">AVERAGE(P14:R14)</f>
        <v>6.9666666666666668E-2</v>
      </c>
      <c r="G32">
        <f t="shared" ref="G32:G38" si="14">AVERAGE(U14:W14)</f>
        <v>6.9666666666666668E-2</v>
      </c>
    </row>
    <row r="33" spans="2:7" x14ac:dyDescent="0.2">
      <c r="B33">
        <v>25</v>
      </c>
      <c r="C33">
        <f t="shared" si="10"/>
        <v>9.5333333333333339E-2</v>
      </c>
      <c r="D33">
        <f t="shared" si="11"/>
        <v>6.9666666666666668E-2</v>
      </c>
      <c r="E33">
        <f t="shared" si="12"/>
        <v>0.4386666666666667</v>
      </c>
      <c r="F33">
        <f t="shared" si="13"/>
        <v>6.9666666666666668E-2</v>
      </c>
      <c r="G33">
        <f t="shared" si="14"/>
        <v>6.8333333333333343E-2</v>
      </c>
    </row>
    <row r="34" spans="2:7" x14ac:dyDescent="0.2">
      <c r="B34">
        <v>12.5</v>
      </c>
      <c r="C34">
        <f t="shared" si="10"/>
        <v>8.3000000000000004E-2</v>
      </c>
      <c r="D34">
        <f t="shared" si="11"/>
        <v>6.9666666666666668E-2</v>
      </c>
      <c r="E34">
        <f t="shared" si="12"/>
        <v>0.4346666666666667</v>
      </c>
      <c r="F34">
        <f t="shared" si="13"/>
        <v>7.0000000000000007E-2</v>
      </c>
      <c r="G34">
        <f t="shared" si="14"/>
        <v>7.2000000000000008E-2</v>
      </c>
    </row>
    <row r="35" spans="2:7" x14ac:dyDescent="0.2">
      <c r="B35">
        <v>6.25</v>
      </c>
      <c r="C35">
        <f t="shared" si="10"/>
        <v>7.8E-2</v>
      </c>
      <c r="D35">
        <f t="shared" si="11"/>
        <v>6.8000000000000005E-2</v>
      </c>
      <c r="E35">
        <f t="shared" si="12"/>
        <v>0.43966666666666665</v>
      </c>
      <c r="F35">
        <f t="shared" si="13"/>
        <v>6.8666666666666668E-2</v>
      </c>
      <c r="G35">
        <f t="shared" si="14"/>
        <v>6.8666666666666668E-2</v>
      </c>
    </row>
    <row r="36" spans="2:7" x14ac:dyDescent="0.2">
      <c r="B36">
        <v>3.125</v>
      </c>
      <c r="C36">
        <f t="shared" si="10"/>
        <v>7.0000000000000007E-2</v>
      </c>
      <c r="D36">
        <f t="shared" si="11"/>
        <v>6.6333333333333341E-2</v>
      </c>
      <c r="E36">
        <f t="shared" si="12"/>
        <v>0.46233333333333332</v>
      </c>
      <c r="F36">
        <f t="shared" si="13"/>
        <v>6.8666666666666668E-2</v>
      </c>
      <c r="G36">
        <f t="shared" si="14"/>
        <v>6.8666666666666668E-2</v>
      </c>
    </row>
    <row r="37" spans="2:7" x14ac:dyDescent="0.2">
      <c r="B37">
        <v>1.5625</v>
      </c>
      <c r="C37">
        <f t="shared" si="10"/>
        <v>6.7000000000000004E-2</v>
      </c>
      <c r="D37">
        <f t="shared" si="11"/>
        <v>6.5000000000000002E-2</v>
      </c>
      <c r="E37">
        <f t="shared" si="12"/>
        <v>0.45166666666666666</v>
      </c>
      <c r="F37">
        <f t="shared" si="13"/>
        <v>6.7666666666666667E-2</v>
      </c>
      <c r="G37">
        <f t="shared" si="14"/>
        <v>6.7666666666666667E-2</v>
      </c>
    </row>
    <row r="38" spans="2:7" x14ac:dyDescent="0.2">
      <c r="B38">
        <v>0.78125</v>
      </c>
      <c r="C38">
        <f t="shared" si="10"/>
        <v>6.4000000000000001E-2</v>
      </c>
      <c r="D38">
        <f t="shared" si="11"/>
        <v>6.2666666666666662E-2</v>
      </c>
      <c r="E38">
        <f t="shared" si="12"/>
        <v>6.3333333333333339E-2</v>
      </c>
      <c r="F38">
        <f t="shared" si="13"/>
        <v>6.533333333333334E-2</v>
      </c>
      <c r="G38">
        <f t="shared" si="14"/>
        <v>6.7000000000000004E-2</v>
      </c>
    </row>
    <row r="42" spans="2:7" x14ac:dyDescent="0.2">
      <c r="C42" s="7" t="s">
        <v>18</v>
      </c>
      <c r="D42" s="7"/>
      <c r="E42" s="7"/>
      <c r="F42" s="7"/>
    </row>
    <row r="43" spans="2:7" x14ac:dyDescent="0.2">
      <c r="C43" s="3" t="s">
        <v>15</v>
      </c>
      <c r="D43" s="3" t="s">
        <v>8</v>
      </c>
      <c r="E43" s="2" t="s">
        <v>9</v>
      </c>
      <c r="F43" s="4" t="s">
        <v>10</v>
      </c>
      <c r="G43" s="4" t="s">
        <v>11</v>
      </c>
    </row>
    <row r="44" spans="2:7" x14ac:dyDescent="0.2">
      <c r="C44">
        <f>STDEV(A13:C13)</f>
        <v>9.0737717258774601E-3</v>
      </c>
      <c r="D44">
        <f>STDEV(F13:H13)</f>
        <v>7.7674534651540304E-3</v>
      </c>
      <c r="E44">
        <f>STDEV(K13:M13)</f>
        <v>2.0033305601755643E-2</v>
      </c>
      <c r="F44">
        <f>STDEV(P13:R13)</f>
        <v>2.081665999466127E-3</v>
      </c>
      <c r="G44">
        <f>STDEV(U13:W13)</f>
        <v>5.7735026918962634E-4</v>
      </c>
    </row>
    <row r="45" spans="2:7" x14ac:dyDescent="0.2">
      <c r="C45">
        <f t="shared" ref="C45:C50" si="15">STDEV(A14:C14)</f>
        <v>4.582575694955837E-3</v>
      </c>
      <c r="D45">
        <f t="shared" ref="D45:D51" si="16">STDEV(F14:H14)</f>
        <v>1.1547005383792527E-3</v>
      </c>
      <c r="E45">
        <f t="shared" ref="E45:E51" si="17">STDEV(K14:M14)</f>
        <v>4.2003968066521215E-2</v>
      </c>
      <c r="F45">
        <f t="shared" ref="F45:F51" si="18">STDEV(P14:R14)</f>
        <v>5.7735026918962634E-4</v>
      </c>
      <c r="G45">
        <f t="shared" ref="G45:G51" si="19">STDEV(U14:W14)</f>
        <v>3.0550504633038884E-3</v>
      </c>
    </row>
    <row r="46" spans="2:7" x14ac:dyDescent="0.2">
      <c r="C46">
        <f t="shared" si="15"/>
        <v>2.0816659994661348E-3</v>
      </c>
      <c r="D46">
        <f t="shared" si="16"/>
        <v>1.527525231651942E-3</v>
      </c>
      <c r="E46">
        <f t="shared" si="17"/>
        <v>8.326663997864539E-3</v>
      </c>
      <c r="F46">
        <f t="shared" si="18"/>
        <v>5.7735026918962634E-4</v>
      </c>
      <c r="G46">
        <f t="shared" si="19"/>
        <v>5.7735026918962634E-4</v>
      </c>
    </row>
    <row r="47" spans="2:7" x14ac:dyDescent="0.2">
      <c r="C47">
        <f t="shared" si="15"/>
        <v>3.4641016151377496E-3</v>
      </c>
      <c r="D47">
        <f t="shared" si="16"/>
        <v>1.527525231651942E-3</v>
      </c>
      <c r="E47">
        <f t="shared" si="17"/>
        <v>9.8657657246325036E-3</v>
      </c>
      <c r="F47">
        <f t="shared" si="18"/>
        <v>0</v>
      </c>
      <c r="G47">
        <f t="shared" si="19"/>
        <v>1.7320508075688709E-3</v>
      </c>
    </row>
    <row r="48" spans="2:7" x14ac:dyDescent="0.2">
      <c r="C48">
        <f t="shared" si="15"/>
        <v>2.6457513110645929E-3</v>
      </c>
      <c r="D48">
        <f t="shared" si="16"/>
        <v>2.9999999999999957E-3</v>
      </c>
      <c r="E48">
        <f t="shared" si="17"/>
        <v>1.1015141094572214E-2</v>
      </c>
      <c r="F48">
        <f t="shared" si="18"/>
        <v>1.1547005383792527E-3</v>
      </c>
      <c r="G48">
        <f t="shared" si="19"/>
        <v>5.7735026918962634E-4</v>
      </c>
    </row>
    <row r="49" spans="1:8" x14ac:dyDescent="0.2">
      <c r="C49">
        <f t="shared" si="15"/>
        <v>0</v>
      </c>
      <c r="D49">
        <f t="shared" si="16"/>
        <v>2.0816659994661348E-3</v>
      </c>
      <c r="E49">
        <f t="shared" si="17"/>
        <v>1.5885003409925123E-2</v>
      </c>
      <c r="F49">
        <f t="shared" si="18"/>
        <v>1.5275252316519479E-3</v>
      </c>
      <c r="G49">
        <f t="shared" si="19"/>
        <v>1.1547005383792527E-3</v>
      </c>
    </row>
    <row r="50" spans="1:8" x14ac:dyDescent="0.2">
      <c r="C50">
        <f t="shared" si="15"/>
        <v>0</v>
      </c>
      <c r="D50">
        <f t="shared" si="16"/>
        <v>1.7320508075688791E-3</v>
      </c>
      <c r="E50">
        <f t="shared" si="17"/>
        <v>2.1455380055672147E-2</v>
      </c>
      <c r="F50">
        <f t="shared" si="18"/>
        <v>1.1547005383792527E-3</v>
      </c>
      <c r="G50">
        <f t="shared" si="19"/>
        <v>2.0816659994661348E-3</v>
      </c>
    </row>
    <row r="51" spans="1:8" x14ac:dyDescent="0.2">
      <c r="C51">
        <f>STDEV(A20:C20)</f>
        <v>1.0000000000000009E-3</v>
      </c>
      <c r="D51">
        <f t="shared" si="16"/>
        <v>4.1633319989322652E-3</v>
      </c>
      <c r="E51">
        <f t="shared" si="17"/>
        <v>1.5275252316519479E-3</v>
      </c>
      <c r="F51">
        <f t="shared" si="18"/>
        <v>5.7735026918962634E-4</v>
      </c>
      <c r="G51">
        <f t="shared" si="19"/>
        <v>1.0000000000000009E-3</v>
      </c>
    </row>
    <row r="56" spans="1:8" x14ac:dyDescent="0.2">
      <c r="G56" t="s">
        <v>21</v>
      </c>
    </row>
    <row r="59" spans="1:8" x14ac:dyDescent="0.2">
      <c r="A59" s="5"/>
      <c r="B59" s="5"/>
      <c r="C59" s="6" t="s">
        <v>17</v>
      </c>
      <c r="D59" s="5"/>
      <c r="E59" s="5"/>
      <c r="F59" s="5"/>
      <c r="G59" s="5"/>
      <c r="H59" s="5"/>
    </row>
    <row r="60" spans="1:8" x14ac:dyDescent="0.2">
      <c r="A60" s="5"/>
      <c r="B60" s="5"/>
      <c r="C60" s="5"/>
      <c r="D60" s="5"/>
      <c r="E60" s="5"/>
      <c r="F60" s="5"/>
      <c r="G60" s="5"/>
      <c r="H60" s="5"/>
    </row>
    <row r="61" spans="1:8" x14ac:dyDescent="0.2">
      <c r="A61" s="5"/>
      <c r="B61" s="5"/>
      <c r="C61" s="5"/>
      <c r="D61" s="5"/>
      <c r="E61" s="5"/>
      <c r="F61" s="5"/>
      <c r="G61" s="5"/>
      <c r="H61" s="5"/>
    </row>
    <row r="62" spans="1:8" x14ac:dyDescent="0.2">
      <c r="A62" s="5"/>
      <c r="B62" s="5" t="s">
        <v>20</v>
      </c>
      <c r="C62" s="5" t="s">
        <v>14</v>
      </c>
      <c r="D62" s="5" t="s">
        <v>19</v>
      </c>
      <c r="E62" s="5" t="s">
        <v>10</v>
      </c>
      <c r="F62" s="5" t="s">
        <v>11</v>
      </c>
      <c r="G62" s="5"/>
      <c r="H62" s="5"/>
    </row>
    <row r="63" spans="1:8" x14ac:dyDescent="0.2">
      <c r="A63" s="5"/>
      <c r="B63" s="5">
        <v>3</v>
      </c>
      <c r="C63" s="5">
        <v>0.17033333333333334</v>
      </c>
      <c r="D63" s="5">
        <v>9.5666666666666678E-2</v>
      </c>
      <c r="E63" s="5">
        <v>6.8666666666666668E-2</v>
      </c>
      <c r="F63" s="5">
        <v>6.533333333333334E-2</v>
      </c>
      <c r="G63" s="5"/>
      <c r="H63" s="5"/>
    </row>
    <row r="64" spans="1:8" x14ac:dyDescent="0.2">
      <c r="A64" s="5"/>
      <c r="B64" s="5">
        <f>(B63/2)</f>
        <v>1.5</v>
      </c>
      <c r="C64" s="5">
        <v>0.11599999999999999</v>
      </c>
      <c r="D64" s="5">
        <v>7.2333333333333319E-2</v>
      </c>
      <c r="E64" s="5">
        <v>6.9666666666666668E-2</v>
      </c>
      <c r="F64" s="5">
        <v>6.9666666666666668E-2</v>
      </c>
      <c r="G64" s="5"/>
      <c r="H64" s="5"/>
    </row>
    <row r="65" spans="1:8" x14ac:dyDescent="0.2">
      <c r="A65" s="5"/>
      <c r="B65" s="5">
        <f>B64/2</f>
        <v>0.75</v>
      </c>
      <c r="C65" s="5">
        <v>9.5333333333333339E-2</v>
      </c>
      <c r="D65" s="5">
        <v>6.9666666666666668E-2</v>
      </c>
      <c r="E65" s="5">
        <v>6.9666666666666668E-2</v>
      </c>
      <c r="F65" s="5">
        <v>6.8333333333333343E-2</v>
      </c>
      <c r="G65" s="5"/>
      <c r="H65" s="5"/>
    </row>
    <row r="66" spans="1:8" x14ac:dyDescent="0.2">
      <c r="A66" s="5"/>
      <c r="B66" s="5">
        <f>B65/2</f>
        <v>0.375</v>
      </c>
      <c r="C66" s="5">
        <v>8.3000000000000004E-2</v>
      </c>
      <c r="D66" s="5">
        <v>6.9666666666666668E-2</v>
      </c>
      <c r="E66" s="5">
        <v>7.0000000000000007E-2</v>
      </c>
      <c r="F66" s="5">
        <v>7.2000000000000008E-2</v>
      </c>
      <c r="G66" s="5"/>
      <c r="H66" s="5"/>
    </row>
    <row r="67" spans="1:8" x14ac:dyDescent="0.2">
      <c r="A67" s="5"/>
      <c r="B67" s="5">
        <f>B66/2</f>
        <v>0.1875</v>
      </c>
      <c r="C67" s="5">
        <v>7.8E-2</v>
      </c>
      <c r="D67" s="5">
        <v>6.8000000000000005E-2</v>
      </c>
      <c r="E67" s="5">
        <v>6.8666666666666668E-2</v>
      </c>
      <c r="F67" s="5">
        <v>6.8666666666666668E-2</v>
      </c>
      <c r="G67" s="5"/>
      <c r="H67" s="5"/>
    </row>
    <row r="68" spans="1:8" x14ac:dyDescent="0.2">
      <c r="A68" s="5"/>
      <c r="B68" s="5">
        <f>B67/2</f>
        <v>9.375E-2</v>
      </c>
      <c r="C68" s="5">
        <v>7.0000000000000007E-2</v>
      </c>
      <c r="D68" s="5">
        <v>6.6333333333333341E-2</v>
      </c>
      <c r="E68" s="5">
        <v>6.8666666666666668E-2</v>
      </c>
      <c r="F68" s="5">
        <v>6.8666666666666668E-2</v>
      </c>
      <c r="G68" s="5"/>
      <c r="H68" s="5"/>
    </row>
    <row r="69" spans="1:8" x14ac:dyDescent="0.2">
      <c r="A69" s="5"/>
      <c r="B69" s="5">
        <f>B68/2</f>
        <v>4.6875E-2</v>
      </c>
      <c r="C69" s="5">
        <v>6.7000000000000004E-2</v>
      </c>
      <c r="D69" s="5">
        <v>6.5000000000000002E-2</v>
      </c>
      <c r="E69" s="5">
        <v>6.7666666666666667E-2</v>
      </c>
      <c r="F69" s="5">
        <v>6.7666666666666667E-2</v>
      </c>
      <c r="G69" s="5"/>
      <c r="H69" s="5"/>
    </row>
    <row r="70" spans="1:8" x14ac:dyDescent="0.2">
      <c r="A70" s="5"/>
      <c r="B70" s="5">
        <v>0</v>
      </c>
      <c r="C70" s="5">
        <v>6.4000000000000001E-2</v>
      </c>
      <c r="D70" s="5">
        <v>6.2666666666666662E-2</v>
      </c>
      <c r="E70" s="5">
        <v>6.533333333333334E-2</v>
      </c>
      <c r="F70" s="5">
        <v>6.7000000000000004E-2</v>
      </c>
      <c r="G70" s="5"/>
      <c r="H70" s="5"/>
    </row>
    <row r="71" spans="1:8" x14ac:dyDescent="0.2">
      <c r="A71" s="5"/>
      <c r="B71" s="5"/>
      <c r="C71" s="5"/>
      <c r="D71" s="5"/>
      <c r="E71" s="5"/>
      <c r="F71" s="5"/>
      <c r="G71" s="5"/>
      <c r="H71" s="5"/>
    </row>
    <row r="72" spans="1:8" x14ac:dyDescent="0.2">
      <c r="A72" s="5"/>
      <c r="B72" s="5"/>
      <c r="C72" s="5"/>
      <c r="D72" s="5"/>
      <c r="E72" s="5"/>
      <c r="F72" s="5"/>
      <c r="G72" s="5"/>
      <c r="H72" s="5"/>
    </row>
    <row r="73" spans="1:8" x14ac:dyDescent="0.2">
      <c r="A73" s="5"/>
      <c r="B73" s="5"/>
      <c r="C73" s="5"/>
      <c r="D73" s="5"/>
      <c r="E73" s="5"/>
      <c r="F73" s="5"/>
      <c r="G73" s="5"/>
      <c r="H73" s="5"/>
    </row>
    <row r="74" spans="1:8" x14ac:dyDescent="0.2">
      <c r="A74" s="5"/>
      <c r="B74" s="5"/>
      <c r="C74" s="5"/>
      <c r="D74" s="5"/>
      <c r="E74" s="5"/>
      <c r="F74" s="5"/>
      <c r="G74" s="5"/>
      <c r="H74" s="5"/>
    </row>
    <row r="75" spans="1:8" x14ac:dyDescent="0.2">
      <c r="A75" s="5"/>
      <c r="B75" s="5"/>
      <c r="C75" s="5"/>
      <c r="D75" s="5"/>
      <c r="E75" s="5"/>
      <c r="F75" s="5"/>
      <c r="G75" s="5"/>
      <c r="H75" s="5"/>
    </row>
    <row r="76" spans="1:8" x14ac:dyDescent="0.2">
      <c r="A76" s="5"/>
      <c r="B76" s="5"/>
      <c r="C76" s="5"/>
      <c r="D76" s="5"/>
      <c r="E76" s="5"/>
      <c r="F76" s="5"/>
      <c r="G76" s="5"/>
      <c r="H76" s="5"/>
    </row>
    <row r="77" spans="1:8" x14ac:dyDescent="0.2">
      <c r="A77" s="5"/>
      <c r="B77" s="5"/>
      <c r="C77" s="6" t="s">
        <v>18</v>
      </c>
      <c r="D77" s="5"/>
      <c r="E77" s="5"/>
      <c r="F77" s="5"/>
      <c r="G77" s="5"/>
      <c r="H77" s="5"/>
    </row>
    <row r="78" spans="1:8" x14ac:dyDescent="0.2">
      <c r="A78" s="5"/>
      <c r="B78" s="5"/>
      <c r="C78" s="5" t="s">
        <v>15</v>
      </c>
      <c r="D78" s="5" t="s">
        <v>8</v>
      </c>
      <c r="E78" s="5" t="s">
        <v>10</v>
      </c>
      <c r="F78" s="5" t="s">
        <v>11</v>
      </c>
      <c r="G78" s="5"/>
      <c r="H78" s="5"/>
    </row>
    <row r="79" spans="1:8" x14ac:dyDescent="0.2">
      <c r="A79" s="5"/>
      <c r="B79" s="5"/>
      <c r="C79" s="5">
        <v>9.0737717258774601E-3</v>
      </c>
      <c r="D79" s="5">
        <v>7.7674534651540304E-3</v>
      </c>
      <c r="E79" s="5">
        <v>2.081665999466127E-3</v>
      </c>
      <c r="F79" s="5">
        <v>5.7735026918962634E-4</v>
      </c>
      <c r="G79" s="5"/>
      <c r="H79" s="5"/>
    </row>
    <row r="80" spans="1:8" x14ac:dyDescent="0.2">
      <c r="A80" s="5"/>
      <c r="B80" s="5"/>
      <c r="C80" s="5">
        <v>4.582575694955837E-3</v>
      </c>
      <c r="D80" s="5">
        <v>1.1547005383792527E-3</v>
      </c>
      <c r="E80" s="5">
        <v>5.7735026918962634E-4</v>
      </c>
      <c r="F80" s="5">
        <v>3.0550504633038884E-3</v>
      </c>
      <c r="G80" s="5"/>
      <c r="H80" s="5"/>
    </row>
    <row r="81" spans="1:8" x14ac:dyDescent="0.2">
      <c r="A81" s="5"/>
      <c r="B81" s="5"/>
      <c r="C81" s="5">
        <v>2.0816659994661348E-3</v>
      </c>
      <c r="D81" s="5">
        <v>1.527525231651942E-3</v>
      </c>
      <c r="E81" s="5">
        <v>5.7735026918962634E-4</v>
      </c>
      <c r="F81" s="5">
        <v>5.7735026918962634E-4</v>
      </c>
      <c r="G81" s="5"/>
      <c r="H81" s="5"/>
    </row>
    <row r="82" spans="1:8" x14ac:dyDescent="0.2">
      <c r="A82" s="5"/>
      <c r="B82" s="5"/>
      <c r="C82" s="5">
        <v>3.4641016151377496E-3</v>
      </c>
      <c r="D82" s="5">
        <v>1.527525231651942E-3</v>
      </c>
      <c r="E82" s="5">
        <v>0</v>
      </c>
      <c r="F82" s="5">
        <v>1.7320508075688709E-3</v>
      </c>
      <c r="G82" s="5"/>
      <c r="H82" s="5"/>
    </row>
    <row r="83" spans="1:8" x14ac:dyDescent="0.2">
      <c r="A83" s="5"/>
      <c r="B83" s="5"/>
      <c r="C83" s="5">
        <v>2.6457513110645929E-3</v>
      </c>
      <c r="D83" s="5">
        <v>2.9999999999999957E-3</v>
      </c>
      <c r="E83" s="5">
        <v>1.1547005383792527E-3</v>
      </c>
      <c r="F83" s="5">
        <v>5.7735026918962634E-4</v>
      </c>
      <c r="G83" s="5"/>
      <c r="H83" s="5"/>
    </row>
    <row r="84" spans="1:8" x14ac:dyDescent="0.2">
      <c r="A84" s="5"/>
      <c r="B84" s="5"/>
      <c r="C84" s="5">
        <v>0</v>
      </c>
      <c r="D84" s="5">
        <v>2.0816659994661348E-3</v>
      </c>
      <c r="E84" s="5">
        <v>1.5275252316519479E-3</v>
      </c>
      <c r="F84" s="5">
        <v>1.1547005383792527E-3</v>
      </c>
      <c r="G84" s="5"/>
      <c r="H84" s="5"/>
    </row>
    <row r="85" spans="1:8" x14ac:dyDescent="0.2">
      <c r="A85" s="5"/>
      <c r="B85" s="5"/>
      <c r="C85" s="5">
        <v>0</v>
      </c>
      <c r="D85" s="5">
        <v>1.7320508075688791E-3</v>
      </c>
      <c r="E85" s="5">
        <v>1.1547005383792527E-3</v>
      </c>
      <c r="F85" s="5">
        <v>2.0816659994661348E-3</v>
      </c>
      <c r="G85" s="5"/>
      <c r="H85" s="5"/>
    </row>
    <row r="86" spans="1:8" x14ac:dyDescent="0.2">
      <c r="A86" s="5"/>
      <c r="B86" s="5"/>
      <c r="C86" s="5">
        <v>1.0000000000000009E-3</v>
      </c>
      <c r="D86" s="5">
        <v>4.1633319989322652E-3</v>
      </c>
      <c r="E86" s="5">
        <v>5.7735026918962634E-4</v>
      </c>
      <c r="F86" s="5">
        <v>1.0000000000000009E-3</v>
      </c>
      <c r="G86" s="5"/>
      <c r="H86" s="5"/>
    </row>
    <row r="87" spans="1:8" x14ac:dyDescent="0.2">
      <c r="A87" s="5"/>
      <c r="B87" s="5"/>
      <c r="C87" s="5"/>
      <c r="D87" s="5"/>
      <c r="E87" s="5"/>
      <c r="F87" s="5"/>
      <c r="G87" s="5"/>
      <c r="H87" s="5"/>
    </row>
    <row r="88" spans="1:8" x14ac:dyDescent="0.2">
      <c r="A88" s="5"/>
      <c r="B88" s="5"/>
      <c r="C88" s="5"/>
      <c r="D88" s="5"/>
      <c r="E88" s="5"/>
      <c r="F88" s="5"/>
      <c r="G88" s="5"/>
      <c r="H88" s="5"/>
    </row>
    <row r="89" spans="1:8" x14ac:dyDescent="0.2">
      <c r="A89" s="5"/>
      <c r="B89" s="5"/>
      <c r="C89" s="5"/>
      <c r="D89" s="5"/>
      <c r="E89" s="5"/>
      <c r="F89" s="5"/>
      <c r="G89" s="5"/>
      <c r="H89" s="5"/>
    </row>
  </sheetData>
  <mergeCells count="10">
    <mergeCell ref="A1:F3"/>
    <mergeCell ref="P12:R12"/>
    <mergeCell ref="U12:W12"/>
    <mergeCell ref="C27:G27"/>
    <mergeCell ref="C42:F42"/>
    <mergeCell ref="A9:B9"/>
    <mergeCell ref="A12:C12"/>
    <mergeCell ref="F12:H12"/>
    <mergeCell ref="K12:M12"/>
    <mergeCell ref="A23:B23"/>
  </mergeCells>
  <pageMargins left="0.7" right="0.7" top="0.75" bottom="0.75" header="0.3" footer="0.3"/>
  <pageSetup paperSize="9"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115"/>
  <sheetViews>
    <sheetView tabSelected="1" topLeftCell="A54" workbookViewId="0">
      <selection activeCell="T87" sqref="T87"/>
    </sheetView>
  </sheetViews>
  <sheetFormatPr baseColWidth="10" defaultColWidth="8.83203125" defaultRowHeight="15" x14ac:dyDescent="0.2"/>
  <cols>
    <col min="3" max="3" width="15.6640625" bestFit="1" customWidth="1"/>
    <col min="4" max="4" width="15.83203125" bestFit="1" customWidth="1"/>
    <col min="5" max="6" width="12.1640625" bestFit="1" customWidth="1"/>
    <col min="14" max="14" width="11.5" bestFit="1" customWidth="1"/>
  </cols>
  <sheetData>
    <row r="1" spans="1:13" x14ac:dyDescent="0.2">
      <c r="A1" s="7"/>
      <c r="B1" s="7"/>
      <c r="C1" s="7"/>
      <c r="D1" s="7"/>
      <c r="E1" s="7"/>
      <c r="F1" s="7"/>
    </row>
    <row r="2" spans="1:13" x14ac:dyDescent="0.2">
      <c r="A2" s="7"/>
      <c r="B2" s="7"/>
      <c r="C2" s="7"/>
      <c r="D2" s="7"/>
      <c r="E2" s="7"/>
      <c r="F2" s="7"/>
    </row>
    <row r="3" spans="1:13" x14ac:dyDescent="0.2">
      <c r="A3" s="7"/>
      <c r="B3" s="7"/>
      <c r="C3" s="7"/>
      <c r="D3" s="7"/>
      <c r="E3" s="7"/>
      <c r="F3" s="7"/>
    </row>
    <row r="5" spans="1:13" x14ac:dyDescent="0.2">
      <c r="A5" s="2"/>
      <c r="B5" s="2"/>
      <c r="C5" s="8" t="s">
        <v>14</v>
      </c>
      <c r="D5" s="8"/>
      <c r="E5" s="8"/>
      <c r="F5" s="8" t="s">
        <v>12</v>
      </c>
      <c r="G5" s="8"/>
      <c r="H5" s="8"/>
      <c r="I5" s="8" t="s">
        <v>13</v>
      </c>
      <c r="J5" s="8"/>
      <c r="K5" s="8"/>
      <c r="L5" s="2"/>
      <c r="M5" s="2"/>
    </row>
    <row r="6" spans="1:13" x14ac:dyDescent="0.2">
      <c r="B6">
        <v>1</v>
      </c>
      <c r="C6">
        <v>2</v>
      </c>
      <c r="D6">
        <v>3</v>
      </c>
      <c r="E6">
        <v>4</v>
      </c>
      <c r="F6">
        <v>5</v>
      </c>
      <c r="G6">
        <v>6</v>
      </c>
      <c r="H6">
        <v>7</v>
      </c>
      <c r="I6">
        <v>8</v>
      </c>
      <c r="J6">
        <v>9</v>
      </c>
      <c r="K6">
        <v>10</v>
      </c>
      <c r="L6">
        <v>11</v>
      </c>
      <c r="M6">
        <v>12</v>
      </c>
    </row>
    <row r="7" spans="1:13" x14ac:dyDescent="0.2">
      <c r="A7" t="s">
        <v>0</v>
      </c>
      <c r="B7">
        <v>7.6999999999999999E-2</v>
      </c>
      <c r="C7">
        <v>0.38200000000000001</v>
      </c>
      <c r="D7">
        <v>0.33600000000000002</v>
      </c>
      <c r="E7">
        <v>0.314</v>
      </c>
      <c r="F7">
        <v>0.107</v>
      </c>
      <c r="G7">
        <v>0.106</v>
      </c>
      <c r="H7">
        <v>0.10199999999999999</v>
      </c>
      <c r="I7">
        <v>0.38900000000000001</v>
      </c>
      <c r="J7">
        <v>0.40300000000000002</v>
      </c>
      <c r="K7">
        <v>0.39300000000000002</v>
      </c>
      <c r="L7">
        <v>7.6999999999999999E-2</v>
      </c>
      <c r="M7">
        <v>7.5999999999999998E-2</v>
      </c>
    </row>
    <row r="8" spans="1:13" x14ac:dyDescent="0.2">
      <c r="A8" t="s">
        <v>1</v>
      </c>
      <c r="B8">
        <v>7.3999999999999996E-2</v>
      </c>
      <c r="C8">
        <v>0.124</v>
      </c>
      <c r="D8">
        <v>0.123</v>
      </c>
      <c r="E8">
        <v>0.129</v>
      </c>
      <c r="F8">
        <v>7.4999999999999997E-2</v>
      </c>
      <c r="G8">
        <v>0.08</v>
      </c>
      <c r="H8">
        <v>7.9000000000000001E-2</v>
      </c>
      <c r="I8">
        <v>0.40600000000000003</v>
      </c>
      <c r="J8">
        <v>0.377</v>
      </c>
      <c r="K8">
        <v>0.40300000000000002</v>
      </c>
      <c r="L8">
        <v>7.5999999999999998E-2</v>
      </c>
      <c r="M8">
        <v>7.5999999999999998E-2</v>
      </c>
    </row>
    <row r="9" spans="1:13" x14ac:dyDescent="0.2">
      <c r="A9" t="s">
        <v>2</v>
      </c>
      <c r="B9">
        <v>7.0999999999999994E-2</v>
      </c>
      <c r="C9">
        <v>0.10100000000000001</v>
      </c>
      <c r="D9">
        <v>9.7000000000000003E-2</v>
      </c>
      <c r="E9">
        <v>0.1</v>
      </c>
      <c r="F9">
        <v>7.0999999999999994E-2</v>
      </c>
      <c r="G9">
        <v>7.5999999999999998E-2</v>
      </c>
      <c r="H9">
        <v>7.5999999999999998E-2</v>
      </c>
      <c r="I9">
        <v>0.35199999999999998</v>
      </c>
      <c r="J9">
        <v>0.35199999999999998</v>
      </c>
      <c r="K9">
        <v>0.38400000000000001</v>
      </c>
      <c r="L9">
        <v>7.9000000000000001E-2</v>
      </c>
      <c r="M9">
        <v>7.6999999999999999E-2</v>
      </c>
    </row>
    <row r="10" spans="1:13" x14ac:dyDescent="0.2">
      <c r="A10" t="s">
        <v>3</v>
      </c>
      <c r="B10">
        <v>6.7000000000000004E-2</v>
      </c>
      <c r="C10">
        <v>7.8E-2</v>
      </c>
      <c r="D10">
        <v>8.1000000000000003E-2</v>
      </c>
      <c r="E10">
        <v>8.1000000000000003E-2</v>
      </c>
      <c r="F10">
        <v>6.2E-2</v>
      </c>
      <c r="G10">
        <v>7.0000000000000007E-2</v>
      </c>
      <c r="H10">
        <v>6.8000000000000005E-2</v>
      </c>
      <c r="I10">
        <v>0.34100000000000003</v>
      </c>
      <c r="J10">
        <v>0.35799999999999998</v>
      </c>
      <c r="K10">
        <v>0.35</v>
      </c>
      <c r="L10">
        <v>7.0999999999999994E-2</v>
      </c>
      <c r="M10">
        <v>7.1999999999999995E-2</v>
      </c>
    </row>
    <row r="11" spans="1:13" x14ac:dyDescent="0.2">
      <c r="A11" t="s">
        <v>4</v>
      </c>
      <c r="B11">
        <v>6.9000000000000006E-2</v>
      </c>
      <c r="C11">
        <v>7.4999999999999997E-2</v>
      </c>
      <c r="D11">
        <v>7.3999999999999996E-2</v>
      </c>
      <c r="E11">
        <v>7.3999999999999996E-2</v>
      </c>
      <c r="F11">
        <v>7.1999999999999995E-2</v>
      </c>
      <c r="G11">
        <v>7.5999999999999998E-2</v>
      </c>
      <c r="H11">
        <v>7.8E-2</v>
      </c>
      <c r="I11">
        <v>0.376</v>
      </c>
      <c r="J11">
        <v>0.373</v>
      </c>
      <c r="K11">
        <v>0.36199999999999999</v>
      </c>
      <c r="L11">
        <v>7.8E-2</v>
      </c>
      <c r="M11">
        <v>7.4999999999999997E-2</v>
      </c>
    </row>
    <row r="12" spans="1:13" x14ac:dyDescent="0.2">
      <c r="A12" t="s">
        <v>5</v>
      </c>
      <c r="B12">
        <v>7.0000000000000007E-2</v>
      </c>
      <c r="C12">
        <v>6.9000000000000006E-2</v>
      </c>
      <c r="D12">
        <v>7.0000000000000007E-2</v>
      </c>
      <c r="E12">
        <v>7.1999999999999995E-2</v>
      </c>
      <c r="F12">
        <v>6.9000000000000006E-2</v>
      </c>
      <c r="G12">
        <v>7.1999999999999995E-2</v>
      </c>
      <c r="H12">
        <v>7.1999999999999995E-2</v>
      </c>
      <c r="I12">
        <v>0.34499999999999997</v>
      </c>
      <c r="J12">
        <v>0.34</v>
      </c>
      <c r="K12">
        <v>0.34399999999999997</v>
      </c>
      <c r="L12">
        <v>7.2999999999999995E-2</v>
      </c>
      <c r="M12">
        <v>7.2999999999999995E-2</v>
      </c>
    </row>
    <row r="13" spans="1:13" x14ac:dyDescent="0.2">
      <c r="A13" t="s">
        <v>6</v>
      </c>
      <c r="B13">
        <v>6.9000000000000006E-2</v>
      </c>
      <c r="C13">
        <v>6.8000000000000005E-2</v>
      </c>
      <c r="D13">
        <v>7.0000000000000007E-2</v>
      </c>
      <c r="E13">
        <v>6.9000000000000006E-2</v>
      </c>
      <c r="F13">
        <v>7.0999999999999994E-2</v>
      </c>
      <c r="G13">
        <v>6.9000000000000006E-2</v>
      </c>
      <c r="H13">
        <v>7.0000000000000007E-2</v>
      </c>
      <c r="I13">
        <v>0.34</v>
      </c>
      <c r="J13">
        <v>0.32900000000000001</v>
      </c>
      <c r="K13">
        <v>0.33200000000000002</v>
      </c>
      <c r="L13">
        <v>7.1999999999999995E-2</v>
      </c>
      <c r="M13">
        <v>7.0000000000000007E-2</v>
      </c>
    </row>
    <row r="14" spans="1:13" x14ac:dyDescent="0.2">
      <c r="A14" t="s">
        <v>7</v>
      </c>
      <c r="B14">
        <v>6.9000000000000006E-2</v>
      </c>
      <c r="C14">
        <v>0.16500000000000001</v>
      </c>
      <c r="D14">
        <v>7.1999999999999995E-2</v>
      </c>
      <c r="E14">
        <v>7.4999999999999997E-2</v>
      </c>
      <c r="F14">
        <v>6.9000000000000006E-2</v>
      </c>
      <c r="G14">
        <v>7.4999999999999997E-2</v>
      </c>
      <c r="H14">
        <v>7.0000000000000007E-2</v>
      </c>
      <c r="I14">
        <v>6.8000000000000005E-2</v>
      </c>
      <c r="J14">
        <v>7.0999999999999994E-2</v>
      </c>
      <c r="K14">
        <v>6.8000000000000005E-2</v>
      </c>
      <c r="L14">
        <v>6.9000000000000006E-2</v>
      </c>
      <c r="M14">
        <v>7.0000000000000007E-2</v>
      </c>
    </row>
    <row r="20" spans="1:13" x14ac:dyDescent="0.2">
      <c r="A20" s="2"/>
      <c r="B20" s="2"/>
      <c r="C20" s="2"/>
      <c r="D20" s="8" t="s">
        <v>10</v>
      </c>
      <c r="E20" s="8"/>
      <c r="F20" s="8"/>
      <c r="G20" s="8" t="s">
        <v>11</v>
      </c>
      <c r="H20" s="8"/>
      <c r="I20" s="8"/>
      <c r="J20" s="2"/>
      <c r="K20" s="2"/>
      <c r="L20" s="2"/>
      <c r="M20" s="2"/>
    </row>
    <row r="21" spans="1:13" x14ac:dyDescent="0.2">
      <c r="B21">
        <v>1</v>
      </c>
      <c r="C21">
        <v>2</v>
      </c>
      <c r="D21">
        <v>3</v>
      </c>
      <c r="E21">
        <v>4</v>
      </c>
      <c r="F21">
        <v>5</v>
      </c>
      <c r="G21">
        <v>6</v>
      </c>
      <c r="H21">
        <v>7</v>
      </c>
      <c r="I21">
        <v>8</v>
      </c>
      <c r="J21">
        <v>9</v>
      </c>
      <c r="K21">
        <v>10</v>
      </c>
      <c r="L21">
        <v>11</v>
      </c>
      <c r="M21">
        <v>12</v>
      </c>
    </row>
    <row r="22" spans="1:13" x14ac:dyDescent="0.2">
      <c r="A22" t="s">
        <v>0</v>
      </c>
      <c r="B22">
        <v>7.8E-2</v>
      </c>
      <c r="C22">
        <v>7.6999999999999999E-2</v>
      </c>
      <c r="D22">
        <v>7.8E-2</v>
      </c>
      <c r="E22">
        <v>7.8E-2</v>
      </c>
      <c r="F22">
        <v>0.08</v>
      </c>
      <c r="G22">
        <v>7.8E-2</v>
      </c>
      <c r="H22">
        <v>7.4999999999999997E-2</v>
      </c>
      <c r="I22">
        <v>7.5999999999999998E-2</v>
      </c>
      <c r="J22">
        <v>7.4999999999999997E-2</v>
      </c>
      <c r="K22">
        <v>7.3999999999999996E-2</v>
      </c>
      <c r="L22">
        <v>7.6999999999999999E-2</v>
      </c>
      <c r="M22">
        <v>0.08</v>
      </c>
    </row>
    <row r="23" spans="1:13" x14ac:dyDescent="0.2">
      <c r="A23" t="s">
        <v>1</v>
      </c>
      <c r="B23">
        <v>7.2999999999999995E-2</v>
      </c>
      <c r="C23">
        <v>7.0999999999999994E-2</v>
      </c>
      <c r="D23">
        <v>7.0000000000000007E-2</v>
      </c>
      <c r="E23">
        <v>7.0999999999999994E-2</v>
      </c>
      <c r="F23">
        <v>7.0000000000000007E-2</v>
      </c>
      <c r="G23">
        <v>6.6000000000000003E-2</v>
      </c>
      <c r="H23">
        <v>7.0000000000000007E-2</v>
      </c>
      <c r="I23">
        <v>6.8000000000000005E-2</v>
      </c>
      <c r="J23">
        <v>7.0000000000000007E-2</v>
      </c>
      <c r="K23">
        <v>6.7000000000000004E-2</v>
      </c>
      <c r="L23">
        <v>7.0999999999999994E-2</v>
      </c>
      <c r="M23">
        <v>7.8E-2</v>
      </c>
    </row>
    <row r="24" spans="1:13" x14ac:dyDescent="0.2">
      <c r="A24" t="s">
        <v>2</v>
      </c>
      <c r="B24">
        <v>7.3999999999999996E-2</v>
      </c>
      <c r="C24">
        <v>7.1999999999999995E-2</v>
      </c>
      <c r="D24">
        <v>7.0000000000000007E-2</v>
      </c>
      <c r="E24">
        <v>7.0999999999999994E-2</v>
      </c>
      <c r="F24">
        <v>7.1999999999999995E-2</v>
      </c>
      <c r="G24">
        <v>7.2999999999999995E-2</v>
      </c>
      <c r="H24">
        <v>7.2999999999999995E-2</v>
      </c>
      <c r="I24">
        <v>7.2999999999999995E-2</v>
      </c>
      <c r="J24">
        <v>7.4999999999999997E-2</v>
      </c>
      <c r="K24">
        <v>7.5999999999999998E-2</v>
      </c>
      <c r="L24">
        <v>7.8E-2</v>
      </c>
      <c r="M24">
        <v>0.08</v>
      </c>
    </row>
    <row r="25" spans="1:13" x14ac:dyDescent="0.2">
      <c r="A25" t="s">
        <v>3</v>
      </c>
      <c r="B25">
        <v>7.3999999999999996E-2</v>
      </c>
      <c r="C25">
        <v>7.2999999999999995E-2</v>
      </c>
      <c r="D25">
        <v>7.0999999999999994E-2</v>
      </c>
      <c r="E25">
        <v>7.0000000000000007E-2</v>
      </c>
      <c r="F25">
        <v>7.8E-2</v>
      </c>
      <c r="G25">
        <v>6.9000000000000006E-2</v>
      </c>
      <c r="H25">
        <v>7.0999999999999994E-2</v>
      </c>
      <c r="I25">
        <v>7.4999999999999997E-2</v>
      </c>
      <c r="J25">
        <v>7.6999999999999999E-2</v>
      </c>
      <c r="K25">
        <v>7.4999999999999997E-2</v>
      </c>
      <c r="L25">
        <v>7.3999999999999996E-2</v>
      </c>
      <c r="M25">
        <v>7.4999999999999997E-2</v>
      </c>
    </row>
    <row r="26" spans="1:13" x14ac:dyDescent="0.2">
      <c r="A26" t="s">
        <v>4</v>
      </c>
      <c r="B26">
        <v>7.5999999999999998E-2</v>
      </c>
      <c r="C26">
        <v>7.0999999999999994E-2</v>
      </c>
      <c r="D26">
        <v>7.2999999999999995E-2</v>
      </c>
      <c r="E26">
        <v>7.1999999999999995E-2</v>
      </c>
      <c r="F26">
        <v>7.2999999999999995E-2</v>
      </c>
      <c r="G26">
        <v>7.0999999999999994E-2</v>
      </c>
      <c r="H26">
        <v>7.0999999999999994E-2</v>
      </c>
      <c r="I26">
        <v>7.0999999999999994E-2</v>
      </c>
      <c r="J26">
        <v>6.9000000000000006E-2</v>
      </c>
      <c r="K26">
        <v>7.3999999999999996E-2</v>
      </c>
      <c r="L26">
        <v>7.5999999999999998E-2</v>
      </c>
      <c r="M26">
        <v>7.5999999999999998E-2</v>
      </c>
    </row>
    <row r="27" spans="1:13" x14ac:dyDescent="0.2">
      <c r="A27" t="s">
        <v>5</v>
      </c>
      <c r="B27">
        <v>7.5999999999999998E-2</v>
      </c>
      <c r="C27">
        <v>7.0999999999999994E-2</v>
      </c>
      <c r="D27">
        <v>7.1999999999999995E-2</v>
      </c>
      <c r="E27">
        <v>7.0000000000000007E-2</v>
      </c>
      <c r="F27">
        <v>7.0000000000000007E-2</v>
      </c>
      <c r="G27">
        <v>6.9000000000000006E-2</v>
      </c>
      <c r="H27">
        <v>7.0999999999999994E-2</v>
      </c>
      <c r="I27">
        <v>7.0000000000000007E-2</v>
      </c>
      <c r="J27">
        <v>7.0999999999999994E-2</v>
      </c>
      <c r="K27">
        <v>7.0999999999999994E-2</v>
      </c>
      <c r="L27">
        <v>7.0000000000000007E-2</v>
      </c>
      <c r="M27">
        <v>6.9000000000000006E-2</v>
      </c>
    </row>
    <row r="28" spans="1:13" x14ac:dyDescent="0.2">
      <c r="A28" t="s">
        <v>6</v>
      </c>
      <c r="B28">
        <v>7.3999999999999996E-2</v>
      </c>
      <c r="C28">
        <v>7.0999999999999994E-2</v>
      </c>
      <c r="D28">
        <v>7.0000000000000007E-2</v>
      </c>
      <c r="E28">
        <v>7.2999999999999995E-2</v>
      </c>
      <c r="F28">
        <v>7.0999999999999994E-2</v>
      </c>
      <c r="G28">
        <v>7.0000000000000007E-2</v>
      </c>
      <c r="H28">
        <v>7.0999999999999994E-2</v>
      </c>
      <c r="I28">
        <v>7.1999999999999995E-2</v>
      </c>
      <c r="J28">
        <v>7.1999999999999995E-2</v>
      </c>
      <c r="K28">
        <v>6.9000000000000006E-2</v>
      </c>
      <c r="L28">
        <v>7.3999999999999996E-2</v>
      </c>
      <c r="M28">
        <v>7.0999999999999994E-2</v>
      </c>
    </row>
    <row r="29" spans="1:13" x14ac:dyDescent="0.2">
      <c r="A29" t="s">
        <v>7</v>
      </c>
      <c r="B29">
        <v>7.0999999999999994E-2</v>
      </c>
      <c r="C29">
        <v>6.9000000000000006E-2</v>
      </c>
      <c r="D29">
        <v>6.8000000000000005E-2</v>
      </c>
      <c r="E29">
        <v>6.7000000000000004E-2</v>
      </c>
      <c r="F29">
        <v>6.9000000000000006E-2</v>
      </c>
      <c r="G29">
        <v>6.6000000000000003E-2</v>
      </c>
      <c r="H29">
        <v>6.6000000000000003E-2</v>
      </c>
      <c r="I29">
        <v>6.6000000000000003E-2</v>
      </c>
      <c r="J29">
        <v>7.0999999999999994E-2</v>
      </c>
      <c r="K29">
        <v>6.8000000000000005E-2</v>
      </c>
      <c r="L29">
        <v>6.6000000000000003E-2</v>
      </c>
      <c r="M29">
        <v>6.7000000000000004E-2</v>
      </c>
    </row>
    <row r="30" spans="1:13" x14ac:dyDescent="0.2">
      <c r="A30" s="1"/>
      <c r="B30" s="1"/>
      <c r="C30" s="1"/>
      <c r="D30" s="1"/>
      <c r="E30" s="1"/>
      <c r="F30" s="1"/>
    </row>
    <row r="34" spans="1:25" x14ac:dyDescent="0.2">
      <c r="A34" s="7"/>
      <c r="B34" s="7"/>
    </row>
    <row r="37" spans="1:25" x14ac:dyDescent="0.2">
      <c r="A37" s="8" t="s">
        <v>15</v>
      </c>
      <c r="B37" s="8"/>
      <c r="C37" s="8"/>
      <c r="D37" s="3" t="s">
        <v>15</v>
      </c>
      <c r="E37" s="3" t="s">
        <v>16</v>
      </c>
      <c r="F37" s="8" t="s">
        <v>8</v>
      </c>
      <c r="G37" s="8"/>
      <c r="H37" s="8"/>
      <c r="I37" s="3" t="s">
        <v>8</v>
      </c>
      <c r="J37" s="3" t="s">
        <v>16</v>
      </c>
      <c r="K37" s="8" t="s">
        <v>9</v>
      </c>
      <c r="L37" s="8"/>
      <c r="M37" s="8"/>
      <c r="N37" s="2" t="s">
        <v>9</v>
      </c>
      <c r="O37" s="2" t="s">
        <v>16</v>
      </c>
      <c r="P37" s="8" t="s">
        <v>10</v>
      </c>
      <c r="Q37" s="8"/>
      <c r="R37" s="8"/>
      <c r="S37" s="4" t="s">
        <v>10</v>
      </c>
      <c r="T37" s="4" t="s">
        <v>16</v>
      </c>
      <c r="U37" s="8" t="s">
        <v>11</v>
      </c>
      <c r="V37" s="8"/>
      <c r="W37" s="8"/>
      <c r="X37" s="4" t="s">
        <v>11</v>
      </c>
      <c r="Y37" s="4" t="s">
        <v>16</v>
      </c>
    </row>
    <row r="38" spans="1:25" x14ac:dyDescent="0.2">
      <c r="A38">
        <v>0.38200000000000001</v>
      </c>
      <c r="B38">
        <v>0.33600000000000002</v>
      </c>
      <c r="C38">
        <v>0.314</v>
      </c>
      <c r="D38">
        <f t="shared" ref="D38:D45" si="0">AVERAGE(A38:C38)</f>
        <v>0.34400000000000003</v>
      </c>
      <c r="E38">
        <f t="shared" ref="E38:E45" si="1">STDEV(A38:C38)</f>
        <v>3.4698703145794943E-2</v>
      </c>
      <c r="F38">
        <v>0.107</v>
      </c>
      <c r="G38">
        <v>0.106</v>
      </c>
      <c r="H38">
        <v>0.10199999999999999</v>
      </c>
      <c r="I38">
        <f>AVERAGE(F38:H38)</f>
        <v>0.105</v>
      </c>
      <c r="J38">
        <f>STDEV(F38:H38)</f>
        <v>2.6457513110645929E-3</v>
      </c>
      <c r="K38">
        <v>0.38900000000000001</v>
      </c>
      <c r="L38">
        <v>0.40300000000000002</v>
      </c>
      <c r="M38">
        <v>0.39300000000000002</v>
      </c>
      <c r="N38">
        <f t="shared" ref="N38:N45" si="2">AVERAGE(K38:M38)</f>
        <v>0.39500000000000002</v>
      </c>
      <c r="O38">
        <f t="shared" ref="O38:O45" si="3">STDEV(K38:M38)</f>
        <v>7.2111025509279851E-3</v>
      </c>
      <c r="P38">
        <v>7.8E-2</v>
      </c>
      <c r="Q38">
        <v>7.8E-2</v>
      </c>
      <c r="R38">
        <v>0.08</v>
      </c>
      <c r="S38">
        <f>AVERAGE(P38:R38)</f>
        <v>7.8666666666666663E-2</v>
      </c>
      <c r="T38">
        <f>STDEV(P38:R38)</f>
        <v>1.1547005383792527E-3</v>
      </c>
      <c r="U38">
        <v>7.8E-2</v>
      </c>
      <c r="V38">
        <v>7.4999999999999997E-2</v>
      </c>
      <c r="W38">
        <v>7.5999999999999998E-2</v>
      </c>
      <c r="X38">
        <f>AVERAGE(U38:W38)</f>
        <v>7.6333333333333322E-2</v>
      </c>
      <c r="Y38">
        <f>STDEV(U38:W38)</f>
        <v>1.5275252316519479E-3</v>
      </c>
    </row>
    <row r="39" spans="1:25" x14ac:dyDescent="0.2">
      <c r="A39">
        <v>0.124</v>
      </c>
      <c r="B39">
        <v>0.123</v>
      </c>
      <c r="C39">
        <v>0.129</v>
      </c>
      <c r="D39">
        <f t="shared" si="0"/>
        <v>0.12533333333333332</v>
      </c>
      <c r="E39">
        <f t="shared" si="1"/>
        <v>3.2145502536643214E-3</v>
      </c>
      <c r="F39">
        <v>7.4999999999999997E-2</v>
      </c>
      <c r="G39">
        <v>0.08</v>
      </c>
      <c r="H39">
        <v>7.9000000000000001E-2</v>
      </c>
      <c r="I39">
        <f t="shared" ref="I39:I45" si="4">AVERAGE(F39:H39)</f>
        <v>7.8E-2</v>
      </c>
      <c r="J39">
        <f t="shared" ref="J39:J45" si="5">STDEV(F39:H39)</f>
        <v>2.6457513110645929E-3</v>
      </c>
      <c r="K39">
        <v>0.40600000000000003</v>
      </c>
      <c r="L39">
        <v>0.377</v>
      </c>
      <c r="M39">
        <v>0.40300000000000002</v>
      </c>
      <c r="N39">
        <f t="shared" si="2"/>
        <v>0.39533333333333331</v>
      </c>
      <c r="O39">
        <f t="shared" si="3"/>
        <v>1.5947831618540929E-2</v>
      </c>
      <c r="P39">
        <v>7.0000000000000007E-2</v>
      </c>
      <c r="Q39">
        <v>7.0999999999999994E-2</v>
      </c>
      <c r="R39">
        <v>7.0000000000000007E-2</v>
      </c>
      <c r="S39">
        <f t="shared" ref="S39:S45" si="6">AVERAGE(P39:R39)</f>
        <v>7.0333333333333345E-2</v>
      </c>
      <c r="T39">
        <f t="shared" ref="T39:T45" si="7">STDEV(P39:R39)</f>
        <v>5.7735026918961832E-4</v>
      </c>
      <c r="U39">
        <v>6.6000000000000003E-2</v>
      </c>
      <c r="V39">
        <v>7.0000000000000007E-2</v>
      </c>
      <c r="W39">
        <v>6.8000000000000005E-2</v>
      </c>
      <c r="X39">
        <f t="shared" ref="X39:X45" si="8">AVERAGE(U39:W39)</f>
        <v>6.8000000000000005E-2</v>
      </c>
      <c r="Y39">
        <f t="shared" ref="Y39:Y45" si="9">STDEV(U39:W39)</f>
        <v>2.0000000000000018E-3</v>
      </c>
    </row>
    <row r="40" spans="1:25" x14ac:dyDescent="0.2">
      <c r="A40">
        <v>0.10100000000000001</v>
      </c>
      <c r="B40">
        <v>9.7000000000000003E-2</v>
      </c>
      <c r="C40">
        <v>0.1</v>
      </c>
      <c r="D40">
        <f t="shared" si="0"/>
        <v>9.9333333333333343E-2</v>
      </c>
      <c r="E40">
        <f t="shared" si="1"/>
        <v>2.0816659994661348E-3</v>
      </c>
      <c r="F40">
        <v>7.0999999999999994E-2</v>
      </c>
      <c r="G40">
        <v>7.5999999999999998E-2</v>
      </c>
      <c r="H40">
        <v>7.5999999999999998E-2</v>
      </c>
      <c r="I40">
        <f t="shared" si="4"/>
        <v>7.4333333333333321E-2</v>
      </c>
      <c r="J40">
        <f t="shared" si="5"/>
        <v>2.8867513459481312E-3</v>
      </c>
      <c r="K40">
        <v>0.35199999999999998</v>
      </c>
      <c r="L40">
        <v>0.35199999999999998</v>
      </c>
      <c r="M40">
        <v>0.38400000000000001</v>
      </c>
      <c r="N40">
        <f t="shared" si="2"/>
        <v>0.36266666666666669</v>
      </c>
      <c r="O40">
        <f t="shared" si="3"/>
        <v>1.8475208614068043E-2</v>
      </c>
      <c r="P40">
        <v>7.0000000000000007E-2</v>
      </c>
      <c r="Q40">
        <v>7.0999999999999994E-2</v>
      </c>
      <c r="R40">
        <v>7.1999999999999995E-2</v>
      </c>
      <c r="S40">
        <f t="shared" si="6"/>
        <v>7.1000000000000008E-2</v>
      </c>
      <c r="T40">
        <f t="shared" si="7"/>
        <v>9.9999999999999395E-4</v>
      </c>
      <c r="U40">
        <v>7.2999999999999995E-2</v>
      </c>
      <c r="V40">
        <v>7.2999999999999995E-2</v>
      </c>
      <c r="W40">
        <v>7.2999999999999995E-2</v>
      </c>
      <c r="X40">
        <f t="shared" si="8"/>
        <v>7.2999999999999995E-2</v>
      </c>
      <c r="Y40">
        <f t="shared" si="9"/>
        <v>0</v>
      </c>
    </row>
    <row r="41" spans="1:25" x14ac:dyDescent="0.2">
      <c r="A41">
        <v>7.8E-2</v>
      </c>
      <c r="B41">
        <v>8.1000000000000003E-2</v>
      </c>
      <c r="C41">
        <v>8.1000000000000003E-2</v>
      </c>
      <c r="D41">
        <f t="shared" si="0"/>
        <v>0.08</v>
      </c>
      <c r="E41">
        <f t="shared" si="1"/>
        <v>1.7320508075688791E-3</v>
      </c>
      <c r="F41">
        <v>6.2E-2</v>
      </c>
      <c r="G41">
        <v>7.0000000000000007E-2</v>
      </c>
      <c r="H41">
        <v>6.8000000000000005E-2</v>
      </c>
      <c r="I41">
        <f t="shared" si="4"/>
        <v>6.6666666666666666E-2</v>
      </c>
      <c r="J41">
        <f t="shared" si="5"/>
        <v>4.1633319989322687E-3</v>
      </c>
      <c r="K41">
        <v>0.34100000000000003</v>
      </c>
      <c r="L41">
        <v>0.35799999999999998</v>
      </c>
      <c r="M41">
        <v>0.35</v>
      </c>
      <c r="N41">
        <f t="shared" si="2"/>
        <v>0.34966666666666663</v>
      </c>
      <c r="O41">
        <f t="shared" si="3"/>
        <v>8.5049005481153614E-3</v>
      </c>
      <c r="P41">
        <v>7.0999999999999994E-2</v>
      </c>
      <c r="Q41">
        <v>7.0000000000000007E-2</v>
      </c>
      <c r="R41">
        <v>7.8E-2</v>
      </c>
      <c r="S41">
        <f t="shared" si="6"/>
        <v>7.3000000000000009E-2</v>
      </c>
      <c r="T41">
        <f t="shared" si="7"/>
        <v>4.3588989435406726E-3</v>
      </c>
      <c r="U41">
        <v>6.9000000000000006E-2</v>
      </c>
      <c r="V41">
        <v>7.0999999999999994E-2</v>
      </c>
      <c r="W41">
        <v>7.4999999999999997E-2</v>
      </c>
      <c r="X41">
        <f t="shared" si="8"/>
        <v>7.166666666666667E-2</v>
      </c>
      <c r="Y41">
        <f t="shared" si="9"/>
        <v>3.0550504633038902E-3</v>
      </c>
    </row>
    <row r="42" spans="1:25" x14ac:dyDescent="0.2">
      <c r="A42">
        <v>7.4999999999999997E-2</v>
      </c>
      <c r="B42">
        <v>7.3999999999999996E-2</v>
      </c>
      <c r="C42">
        <v>7.3999999999999996E-2</v>
      </c>
      <c r="D42">
        <f t="shared" si="0"/>
        <v>7.4333333333333321E-2</v>
      </c>
      <c r="E42">
        <f t="shared" si="1"/>
        <v>5.7735026918962634E-4</v>
      </c>
      <c r="F42">
        <v>7.1999999999999995E-2</v>
      </c>
      <c r="G42">
        <v>7.5999999999999998E-2</v>
      </c>
      <c r="H42">
        <v>7.8E-2</v>
      </c>
      <c r="I42">
        <f t="shared" si="4"/>
        <v>7.5333333333333322E-2</v>
      </c>
      <c r="J42">
        <f t="shared" si="5"/>
        <v>3.0550504633038958E-3</v>
      </c>
      <c r="K42">
        <v>0.376</v>
      </c>
      <c r="L42">
        <v>0.373</v>
      </c>
      <c r="M42">
        <v>0.36199999999999999</v>
      </c>
      <c r="N42">
        <f t="shared" si="2"/>
        <v>0.37033333333333335</v>
      </c>
      <c r="O42">
        <f t="shared" si="3"/>
        <v>7.3711147958319999E-3</v>
      </c>
      <c r="P42">
        <v>7.2999999999999995E-2</v>
      </c>
      <c r="Q42">
        <v>7.1999999999999995E-2</v>
      </c>
      <c r="R42">
        <v>7.2999999999999995E-2</v>
      </c>
      <c r="S42">
        <f t="shared" si="6"/>
        <v>7.2666666666666657E-2</v>
      </c>
      <c r="T42">
        <f t="shared" si="7"/>
        <v>5.7735026918962634E-4</v>
      </c>
      <c r="U42">
        <v>7.0999999999999994E-2</v>
      </c>
      <c r="V42">
        <v>7.0999999999999994E-2</v>
      </c>
      <c r="W42">
        <v>7.0999999999999994E-2</v>
      </c>
      <c r="X42">
        <f t="shared" si="8"/>
        <v>7.0999999999999994E-2</v>
      </c>
      <c r="Y42">
        <f t="shared" si="9"/>
        <v>0</v>
      </c>
    </row>
    <row r="43" spans="1:25" x14ac:dyDescent="0.2">
      <c r="A43">
        <v>6.9000000000000006E-2</v>
      </c>
      <c r="B43">
        <v>7.0000000000000007E-2</v>
      </c>
      <c r="C43">
        <v>7.1999999999999995E-2</v>
      </c>
      <c r="D43">
        <f t="shared" si="0"/>
        <v>7.0333333333333345E-2</v>
      </c>
      <c r="E43">
        <f t="shared" si="1"/>
        <v>1.5275252316519405E-3</v>
      </c>
      <c r="F43">
        <v>6.9000000000000006E-2</v>
      </c>
      <c r="G43">
        <v>7.1999999999999995E-2</v>
      </c>
      <c r="H43">
        <v>7.1999999999999995E-2</v>
      </c>
      <c r="I43">
        <f t="shared" si="4"/>
        <v>7.1000000000000008E-2</v>
      </c>
      <c r="J43">
        <f t="shared" si="5"/>
        <v>1.7320508075688709E-3</v>
      </c>
      <c r="K43">
        <v>0.34499999999999997</v>
      </c>
      <c r="L43">
        <v>0.34</v>
      </c>
      <c r="M43">
        <v>0.34399999999999997</v>
      </c>
      <c r="N43">
        <f t="shared" si="2"/>
        <v>0.34299999999999997</v>
      </c>
      <c r="O43">
        <f t="shared" si="3"/>
        <v>2.6457513110645617E-3</v>
      </c>
      <c r="P43">
        <v>7.1999999999999995E-2</v>
      </c>
      <c r="Q43">
        <v>7.0000000000000007E-2</v>
      </c>
      <c r="R43">
        <v>7.0000000000000007E-2</v>
      </c>
      <c r="S43">
        <f t="shared" si="6"/>
        <v>7.0666666666666669E-2</v>
      </c>
      <c r="T43">
        <f t="shared" si="7"/>
        <v>1.1547005383792447E-3</v>
      </c>
      <c r="U43">
        <v>6.9000000000000006E-2</v>
      </c>
      <c r="V43">
        <v>7.0999999999999994E-2</v>
      </c>
      <c r="W43">
        <v>7.0000000000000007E-2</v>
      </c>
      <c r="X43">
        <f t="shared" si="8"/>
        <v>7.0000000000000007E-2</v>
      </c>
      <c r="Y43">
        <f t="shared" si="9"/>
        <v>9.9999999999999395E-4</v>
      </c>
    </row>
    <row r="44" spans="1:25" x14ac:dyDescent="0.2">
      <c r="A44">
        <v>6.8000000000000005E-2</v>
      </c>
      <c r="B44">
        <v>7.0000000000000007E-2</v>
      </c>
      <c r="C44">
        <v>6.9000000000000006E-2</v>
      </c>
      <c r="D44">
        <f t="shared" si="0"/>
        <v>6.9000000000000006E-2</v>
      </c>
      <c r="E44">
        <f t="shared" si="1"/>
        <v>1.0000000000000009E-3</v>
      </c>
      <c r="F44">
        <v>7.0999999999999994E-2</v>
      </c>
      <c r="G44">
        <v>6.9000000000000006E-2</v>
      </c>
      <c r="H44">
        <v>7.0000000000000007E-2</v>
      </c>
      <c r="I44">
        <f t="shared" si="4"/>
        <v>7.0000000000000007E-2</v>
      </c>
      <c r="J44">
        <f t="shared" si="5"/>
        <v>9.9999999999999395E-4</v>
      </c>
      <c r="K44">
        <v>0.34</v>
      </c>
      <c r="L44">
        <v>0.32900000000000001</v>
      </c>
      <c r="M44">
        <v>0.33200000000000002</v>
      </c>
      <c r="N44">
        <f t="shared" si="2"/>
        <v>0.33366666666666672</v>
      </c>
      <c r="O44">
        <f t="shared" si="3"/>
        <v>5.686240703077332E-3</v>
      </c>
      <c r="P44">
        <v>7.0000000000000007E-2</v>
      </c>
      <c r="Q44">
        <v>7.2999999999999995E-2</v>
      </c>
      <c r="R44">
        <v>7.0999999999999994E-2</v>
      </c>
      <c r="S44">
        <f t="shared" si="6"/>
        <v>7.1333333333333346E-2</v>
      </c>
      <c r="T44">
        <f t="shared" si="7"/>
        <v>1.527525231651942E-3</v>
      </c>
      <c r="U44">
        <v>7.0000000000000007E-2</v>
      </c>
      <c r="V44">
        <v>7.0999999999999994E-2</v>
      </c>
      <c r="W44">
        <v>7.1999999999999995E-2</v>
      </c>
      <c r="X44">
        <f t="shared" si="8"/>
        <v>7.1000000000000008E-2</v>
      </c>
      <c r="Y44">
        <f t="shared" si="9"/>
        <v>9.9999999999999395E-4</v>
      </c>
    </row>
    <row r="45" spans="1:25" x14ac:dyDescent="0.2">
      <c r="A45">
        <v>0.16500000000000001</v>
      </c>
      <c r="B45">
        <v>7.1999999999999995E-2</v>
      </c>
      <c r="C45">
        <v>7.4999999999999997E-2</v>
      </c>
      <c r="D45">
        <f t="shared" si="0"/>
        <v>0.104</v>
      </c>
      <c r="E45">
        <f t="shared" si="1"/>
        <v>5.2848841046895252E-2</v>
      </c>
      <c r="F45">
        <v>6.9000000000000006E-2</v>
      </c>
      <c r="G45">
        <v>7.4999999999999997E-2</v>
      </c>
      <c r="H45">
        <v>7.0000000000000007E-2</v>
      </c>
      <c r="I45">
        <f t="shared" si="4"/>
        <v>7.1333333333333346E-2</v>
      </c>
      <c r="J45">
        <f t="shared" si="5"/>
        <v>3.2145502536643136E-3</v>
      </c>
      <c r="K45">
        <v>6.8000000000000005E-2</v>
      </c>
      <c r="L45">
        <v>7.0999999999999994E-2</v>
      </c>
      <c r="M45">
        <v>6.8000000000000005E-2</v>
      </c>
      <c r="N45">
        <f t="shared" si="2"/>
        <v>6.9000000000000006E-2</v>
      </c>
      <c r="O45">
        <f t="shared" si="3"/>
        <v>1.7320508075688709E-3</v>
      </c>
      <c r="P45">
        <v>6.8000000000000005E-2</v>
      </c>
      <c r="Q45">
        <v>6.7000000000000004E-2</v>
      </c>
      <c r="R45">
        <v>6.9000000000000006E-2</v>
      </c>
      <c r="S45">
        <f t="shared" si="6"/>
        <v>6.8000000000000005E-2</v>
      </c>
      <c r="T45">
        <f t="shared" si="7"/>
        <v>1.0000000000000009E-3</v>
      </c>
      <c r="U45">
        <v>6.6000000000000003E-2</v>
      </c>
      <c r="V45">
        <v>6.6000000000000003E-2</v>
      </c>
      <c r="W45">
        <v>6.6000000000000003E-2</v>
      </c>
      <c r="X45">
        <f t="shared" si="8"/>
        <v>6.6000000000000003E-2</v>
      </c>
      <c r="Y45">
        <f t="shared" si="9"/>
        <v>0</v>
      </c>
    </row>
    <row r="48" spans="1:25" x14ac:dyDescent="0.2">
      <c r="A48" s="7"/>
      <c r="B48" s="7"/>
    </row>
    <row r="50" spans="2:16" x14ac:dyDescent="0.2">
      <c r="K50" s="4"/>
      <c r="L50" s="2"/>
      <c r="M50" s="2"/>
      <c r="N50" s="2"/>
      <c r="O50" s="2"/>
    </row>
    <row r="51" spans="2:16" x14ac:dyDescent="0.2">
      <c r="K51" s="2"/>
      <c r="L51" s="2"/>
      <c r="M51" s="2"/>
      <c r="N51" s="2"/>
      <c r="O51" s="2"/>
      <c r="P51" s="2"/>
    </row>
    <row r="52" spans="2:16" s="2" customFormat="1" x14ac:dyDescent="0.2">
      <c r="C52" s="8" t="s">
        <v>17</v>
      </c>
      <c r="D52" s="8"/>
      <c r="E52" s="8"/>
      <c r="F52" s="8"/>
      <c r="G52" s="8"/>
      <c r="K52"/>
      <c r="L52"/>
      <c r="M52"/>
      <c r="N52"/>
      <c r="O52"/>
    </row>
    <row r="55" spans="2:16" x14ac:dyDescent="0.2">
      <c r="C55" s="3" t="s">
        <v>15</v>
      </c>
      <c r="D55" s="3" t="s">
        <v>8</v>
      </c>
      <c r="E55" s="2" t="s">
        <v>9</v>
      </c>
      <c r="F55" s="4" t="s">
        <v>10</v>
      </c>
      <c r="G55" s="4" t="s">
        <v>11</v>
      </c>
    </row>
    <row r="56" spans="2:16" x14ac:dyDescent="0.2">
      <c r="B56">
        <v>100</v>
      </c>
      <c r="C56">
        <f t="shared" ref="C56:C63" si="10">AVERAGE(A38:C38)</f>
        <v>0.34400000000000003</v>
      </c>
      <c r="D56">
        <f>AVERAGE(F38:H38)</f>
        <v>0.105</v>
      </c>
      <c r="E56">
        <f>AVERAGE(K38:M38)</f>
        <v>0.39500000000000002</v>
      </c>
      <c r="F56">
        <f>AVERAGE(P38:R38)</f>
        <v>7.8666666666666663E-2</v>
      </c>
      <c r="G56">
        <f>AVERAGE(U38:W38)</f>
        <v>7.6333333333333322E-2</v>
      </c>
    </row>
    <row r="57" spans="2:16" x14ac:dyDescent="0.2">
      <c r="B57">
        <v>50</v>
      </c>
      <c r="C57">
        <f t="shared" si="10"/>
        <v>0.12533333333333332</v>
      </c>
      <c r="D57">
        <f t="shared" ref="D57:D63" si="11">AVERAGE(F39:H39)</f>
        <v>7.8E-2</v>
      </c>
      <c r="E57">
        <f t="shared" ref="E57:E63" si="12">AVERAGE(K39:M39)</f>
        <v>0.39533333333333331</v>
      </c>
      <c r="F57">
        <f t="shared" ref="F57:F63" si="13">AVERAGE(P39:R39)</f>
        <v>7.0333333333333345E-2</v>
      </c>
      <c r="G57">
        <f t="shared" ref="G57:G63" si="14">AVERAGE(U39:W39)</f>
        <v>6.8000000000000005E-2</v>
      </c>
    </row>
    <row r="58" spans="2:16" x14ac:dyDescent="0.2">
      <c r="B58">
        <v>25</v>
      </c>
      <c r="C58">
        <f t="shared" si="10"/>
        <v>9.9333333333333343E-2</v>
      </c>
      <c r="D58">
        <f t="shared" si="11"/>
        <v>7.4333333333333321E-2</v>
      </c>
      <c r="E58">
        <f t="shared" si="12"/>
        <v>0.36266666666666669</v>
      </c>
      <c r="F58">
        <f t="shared" si="13"/>
        <v>7.1000000000000008E-2</v>
      </c>
      <c r="G58">
        <f t="shared" si="14"/>
        <v>7.2999999999999995E-2</v>
      </c>
    </row>
    <row r="59" spans="2:16" x14ac:dyDescent="0.2">
      <c r="B59">
        <v>12.5</v>
      </c>
      <c r="C59">
        <f t="shared" si="10"/>
        <v>0.08</v>
      </c>
      <c r="D59">
        <f t="shared" si="11"/>
        <v>6.6666666666666666E-2</v>
      </c>
      <c r="E59">
        <f t="shared" si="12"/>
        <v>0.34966666666666663</v>
      </c>
      <c r="F59">
        <f t="shared" si="13"/>
        <v>7.3000000000000009E-2</v>
      </c>
      <c r="G59">
        <f t="shared" si="14"/>
        <v>7.166666666666667E-2</v>
      </c>
    </row>
    <row r="60" spans="2:16" x14ac:dyDescent="0.2">
      <c r="B60">
        <v>6.25</v>
      </c>
      <c r="C60">
        <f t="shared" si="10"/>
        <v>7.4333333333333321E-2</v>
      </c>
      <c r="D60">
        <f t="shared" si="11"/>
        <v>7.5333333333333322E-2</v>
      </c>
      <c r="E60">
        <f t="shared" si="12"/>
        <v>0.37033333333333335</v>
      </c>
      <c r="F60">
        <f t="shared" si="13"/>
        <v>7.2666666666666657E-2</v>
      </c>
      <c r="G60">
        <f t="shared" si="14"/>
        <v>7.0999999999999994E-2</v>
      </c>
    </row>
    <row r="61" spans="2:16" x14ac:dyDescent="0.2">
      <c r="B61">
        <v>3.125</v>
      </c>
      <c r="C61">
        <f t="shared" si="10"/>
        <v>7.0333333333333345E-2</v>
      </c>
      <c r="D61">
        <f t="shared" si="11"/>
        <v>7.1000000000000008E-2</v>
      </c>
      <c r="E61">
        <f t="shared" si="12"/>
        <v>0.34299999999999997</v>
      </c>
      <c r="F61">
        <f t="shared" si="13"/>
        <v>7.0666666666666669E-2</v>
      </c>
      <c r="G61">
        <f t="shared" si="14"/>
        <v>7.0000000000000007E-2</v>
      </c>
    </row>
    <row r="62" spans="2:16" x14ac:dyDescent="0.2">
      <c r="B62">
        <v>1.5625</v>
      </c>
      <c r="C62">
        <f t="shared" si="10"/>
        <v>6.9000000000000006E-2</v>
      </c>
      <c r="D62">
        <f t="shared" si="11"/>
        <v>7.0000000000000007E-2</v>
      </c>
      <c r="E62">
        <f t="shared" si="12"/>
        <v>0.33366666666666672</v>
      </c>
      <c r="F62">
        <f t="shared" si="13"/>
        <v>7.1333333333333346E-2</v>
      </c>
      <c r="G62">
        <f t="shared" si="14"/>
        <v>7.1000000000000008E-2</v>
      </c>
    </row>
    <row r="63" spans="2:16" x14ac:dyDescent="0.2">
      <c r="B63">
        <v>0.78125</v>
      </c>
      <c r="C63">
        <f t="shared" si="10"/>
        <v>0.104</v>
      </c>
      <c r="D63">
        <f t="shared" si="11"/>
        <v>7.1333333333333346E-2</v>
      </c>
      <c r="E63">
        <f t="shared" si="12"/>
        <v>6.9000000000000006E-2</v>
      </c>
      <c r="F63">
        <f t="shared" si="13"/>
        <v>6.8000000000000005E-2</v>
      </c>
      <c r="G63">
        <f t="shared" si="14"/>
        <v>6.6000000000000003E-2</v>
      </c>
    </row>
    <row r="67" spans="3:7" x14ac:dyDescent="0.2">
      <c r="C67" s="7" t="s">
        <v>18</v>
      </c>
      <c r="D67" s="7"/>
      <c r="E67" s="7"/>
      <c r="F67" s="7"/>
    </row>
    <row r="68" spans="3:7" x14ac:dyDescent="0.2">
      <c r="C68" s="3" t="s">
        <v>15</v>
      </c>
      <c r="D68" s="3" t="s">
        <v>8</v>
      </c>
      <c r="E68" s="2" t="s">
        <v>9</v>
      </c>
      <c r="F68" s="4" t="s">
        <v>10</v>
      </c>
      <c r="G68" s="4" t="s">
        <v>11</v>
      </c>
    </row>
    <row r="69" spans="3:7" x14ac:dyDescent="0.2">
      <c r="C69">
        <f t="shared" ref="C69:C76" si="15">STDEV(A38:C38)</f>
        <v>3.4698703145794943E-2</v>
      </c>
      <c r="D69">
        <f>STDEV(F38:H38)</f>
        <v>2.6457513110645929E-3</v>
      </c>
      <c r="E69">
        <f>STDEV(K38:M38)</f>
        <v>7.2111025509279851E-3</v>
      </c>
      <c r="F69">
        <f>STDEV(P38:R38)</f>
        <v>1.1547005383792527E-3</v>
      </c>
      <c r="G69">
        <f>STDEV(U38:W38)</f>
        <v>1.5275252316519479E-3</v>
      </c>
    </row>
    <row r="70" spans="3:7" x14ac:dyDescent="0.2">
      <c r="C70">
        <f t="shared" si="15"/>
        <v>3.2145502536643214E-3</v>
      </c>
      <c r="D70">
        <f t="shared" ref="D70:D76" si="16">STDEV(F39:H39)</f>
        <v>2.6457513110645929E-3</v>
      </c>
      <c r="E70">
        <f t="shared" ref="E70:E76" si="17">STDEV(K39:M39)</f>
        <v>1.5947831618540929E-2</v>
      </c>
      <c r="F70">
        <f t="shared" ref="F70:F76" si="18">STDEV(P39:R39)</f>
        <v>5.7735026918961832E-4</v>
      </c>
      <c r="G70">
        <f t="shared" ref="G70:G76" si="19">STDEV(U39:W39)</f>
        <v>2.0000000000000018E-3</v>
      </c>
    </row>
    <row r="71" spans="3:7" x14ac:dyDescent="0.2">
      <c r="C71">
        <f t="shared" si="15"/>
        <v>2.0816659994661348E-3</v>
      </c>
      <c r="D71">
        <f t="shared" si="16"/>
        <v>2.8867513459481312E-3</v>
      </c>
      <c r="E71">
        <f t="shared" si="17"/>
        <v>1.8475208614068043E-2</v>
      </c>
      <c r="F71">
        <f t="shared" si="18"/>
        <v>9.9999999999999395E-4</v>
      </c>
      <c r="G71">
        <f t="shared" si="19"/>
        <v>0</v>
      </c>
    </row>
    <row r="72" spans="3:7" x14ac:dyDescent="0.2">
      <c r="C72">
        <f t="shared" si="15"/>
        <v>1.7320508075688791E-3</v>
      </c>
      <c r="D72">
        <f t="shared" si="16"/>
        <v>4.1633319989322687E-3</v>
      </c>
      <c r="E72">
        <f t="shared" si="17"/>
        <v>8.5049005481153614E-3</v>
      </c>
      <c r="F72">
        <f t="shared" si="18"/>
        <v>4.3588989435406726E-3</v>
      </c>
      <c r="G72">
        <f t="shared" si="19"/>
        <v>3.0550504633038902E-3</v>
      </c>
    </row>
    <row r="73" spans="3:7" x14ac:dyDescent="0.2">
      <c r="C73">
        <f t="shared" si="15"/>
        <v>5.7735026918962634E-4</v>
      </c>
      <c r="D73">
        <f t="shared" si="16"/>
        <v>3.0550504633038958E-3</v>
      </c>
      <c r="E73">
        <f t="shared" si="17"/>
        <v>7.3711147958319999E-3</v>
      </c>
      <c r="F73">
        <f t="shared" si="18"/>
        <v>5.7735026918962634E-4</v>
      </c>
      <c r="G73">
        <f t="shared" si="19"/>
        <v>0</v>
      </c>
    </row>
    <row r="74" spans="3:7" x14ac:dyDescent="0.2">
      <c r="C74">
        <f t="shared" si="15"/>
        <v>1.5275252316519405E-3</v>
      </c>
      <c r="D74">
        <f t="shared" si="16"/>
        <v>1.7320508075688709E-3</v>
      </c>
      <c r="E74">
        <f t="shared" si="17"/>
        <v>2.6457513110645617E-3</v>
      </c>
      <c r="F74">
        <f t="shared" si="18"/>
        <v>1.1547005383792447E-3</v>
      </c>
      <c r="G74">
        <f t="shared" si="19"/>
        <v>9.9999999999999395E-4</v>
      </c>
    </row>
    <row r="75" spans="3:7" x14ac:dyDescent="0.2">
      <c r="C75">
        <f t="shared" si="15"/>
        <v>1.0000000000000009E-3</v>
      </c>
      <c r="D75">
        <f t="shared" si="16"/>
        <v>9.9999999999999395E-4</v>
      </c>
      <c r="E75">
        <f t="shared" si="17"/>
        <v>5.686240703077332E-3</v>
      </c>
      <c r="F75">
        <f t="shared" si="18"/>
        <v>1.527525231651942E-3</v>
      </c>
      <c r="G75">
        <f t="shared" si="19"/>
        <v>9.9999999999999395E-4</v>
      </c>
    </row>
    <row r="76" spans="3:7" x14ac:dyDescent="0.2">
      <c r="C76">
        <f t="shared" si="15"/>
        <v>5.2848841046895252E-2</v>
      </c>
      <c r="D76">
        <f t="shared" si="16"/>
        <v>3.2145502536643136E-3</v>
      </c>
      <c r="E76">
        <f t="shared" si="17"/>
        <v>1.7320508075688709E-3</v>
      </c>
      <c r="F76">
        <f t="shared" si="18"/>
        <v>1.0000000000000009E-3</v>
      </c>
      <c r="G76">
        <f t="shared" si="19"/>
        <v>0</v>
      </c>
    </row>
    <row r="86" spans="2:8" x14ac:dyDescent="0.2">
      <c r="B86" s="5"/>
      <c r="C86" s="5"/>
      <c r="D86" s="5" t="s">
        <v>17</v>
      </c>
      <c r="E86" s="5"/>
      <c r="F86" s="5"/>
      <c r="G86" s="5"/>
      <c r="H86" s="5"/>
    </row>
    <row r="87" spans="2:8" x14ac:dyDescent="0.2">
      <c r="B87" s="5"/>
      <c r="C87" s="5"/>
      <c r="D87" s="5"/>
      <c r="E87" s="5"/>
      <c r="F87" s="5"/>
      <c r="G87" s="5"/>
      <c r="H87" s="5"/>
    </row>
    <row r="88" spans="2:8" x14ac:dyDescent="0.2">
      <c r="B88" s="5"/>
      <c r="C88" s="5"/>
      <c r="D88" s="5"/>
      <c r="E88" s="5"/>
      <c r="F88" s="5"/>
      <c r="G88" s="5"/>
      <c r="H88" s="5"/>
    </row>
    <row r="89" spans="2:8" x14ac:dyDescent="0.2">
      <c r="B89" s="5"/>
      <c r="C89" s="5" t="s">
        <v>20</v>
      </c>
      <c r="D89" s="5" t="s">
        <v>14</v>
      </c>
      <c r="E89" s="5" t="s">
        <v>19</v>
      </c>
      <c r="F89" s="5" t="s">
        <v>10</v>
      </c>
      <c r="G89" s="5" t="s">
        <v>11</v>
      </c>
      <c r="H89" s="5"/>
    </row>
    <row r="90" spans="2:8" x14ac:dyDescent="0.2">
      <c r="B90" s="5"/>
      <c r="C90" s="5">
        <v>3</v>
      </c>
      <c r="D90" s="5">
        <v>0.34400000000000003</v>
      </c>
      <c r="E90" s="5">
        <v>0.105</v>
      </c>
      <c r="F90" s="5">
        <v>7.8666666666666663E-2</v>
      </c>
      <c r="G90" s="5">
        <v>7.6333333333333322E-2</v>
      </c>
      <c r="H90" s="5"/>
    </row>
    <row r="91" spans="2:8" x14ac:dyDescent="0.2">
      <c r="B91" s="5"/>
      <c r="C91" s="5">
        <v>1.5</v>
      </c>
      <c r="D91" s="5">
        <v>0.12533333333333332</v>
      </c>
      <c r="E91" s="5">
        <v>7.8E-2</v>
      </c>
      <c r="F91" s="5">
        <v>7.0333333333333345E-2</v>
      </c>
      <c r="G91" s="5">
        <v>6.8000000000000005E-2</v>
      </c>
      <c r="H91" s="5"/>
    </row>
    <row r="92" spans="2:8" x14ac:dyDescent="0.2">
      <c r="B92" s="5"/>
      <c r="C92" s="5">
        <v>0.75</v>
      </c>
      <c r="D92" s="5">
        <v>9.9333333333333343E-2</v>
      </c>
      <c r="E92" s="5">
        <v>7.4333333333333321E-2</v>
      </c>
      <c r="F92" s="5">
        <v>7.1000000000000008E-2</v>
      </c>
      <c r="G92" s="5">
        <v>7.2999999999999995E-2</v>
      </c>
      <c r="H92" s="5"/>
    </row>
    <row r="93" spans="2:8" x14ac:dyDescent="0.2">
      <c r="B93" s="5"/>
      <c r="C93" s="5">
        <v>0.375</v>
      </c>
      <c r="D93" s="5">
        <v>0.08</v>
      </c>
      <c r="E93" s="5">
        <v>6.6666666666666666E-2</v>
      </c>
      <c r="F93" s="5">
        <v>7.3000000000000009E-2</v>
      </c>
      <c r="G93" s="5">
        <v>7.166666666666667E-2</v>
      </c>
      <c r="H93" s="5"/>
    </row>
    <row r="94" spans="2:8" x14ac:dyDescent="0.2">
      <c r="B94" s="5"/>
      <c r="C94" s="5">
        <v>0.1875</v>
      </c>
      <c r="D94" s="5">
        <v>7.4333333333333321E-2</v>
      </c>
      <c r="E94" s="5">
        <v>7.5333333333333322E-2</v>
      </c>
      <c r="F94" s="5">
        <v>7.2666666666666657E-2</v>
      </c>
      <c r="G94" s="5">
        <v>7.0999999999999994E-2</v>
      </c>
      <c r="H94" s="5"/>
    </row>
    <row r="95" spans="2:8" x14ac:dyDescent="0.2">
      <c r="B95" s="5"/>
      <c r="C95" s="5">
        <v>9.375E-2</v>
      </c>
      <c r="D95" s="5">
        <v>7.0333333333333345E-2</v>
      </c>
      <c r="E95" s="5">
        <v>7.1000000000000008E-2</v>
      </c>
      <c r="F95" s="5">
        <v>7.0666666666666669E-2</v>
      </c>
      <c r="G95" s="5">
        <v>7.0000000000000007E-2</v>
      </c>
      <c r="H95" s="5"/>
    </row>
    <row r="96" spans="2:8" x14ac:dyDescent="0.2">
      <c r="B96" s="5"/>
      <c r="C96" s="5">
        <v>4.6875E-2</v>
      </c>
      <c r="D96" s="5">
        <v>6.9000000000000006E-2</v>
      </c>
      <c r="E96" s="5">
        <v>7.0000000000000007E-2</v>
      </c>
      <c r="F96" s="5">
        <v>7.1333333333333346E-2</v>
      </c>
      <c r="G96" s="5">
        <v>7.1000000000000008E-2</v>
      </c>
      <c r="H96" s="5"/>
    </row>
    <row r="97" spans="2:8" x14ac:dyDescent="0.2">
      <c r="B97" s="5"/>
      <c r="C97" s="5">
        <v>0</v>
      </c>
      <c r="D97" s="5">
        <v>0.104</v>
      </c>
      <c r="E97" s="5">
        <v>7.1333333333333346E-2</v>
      </c>
      <c r="F97" s="5">
        <v>6.8000000000000005E-2</v>
      </c>
      <c r="G97" s="5">
        <v>6.6000000000000003E-2</v>
      </c>
      <c r="H97" s="5"/>
    </row>
    <row r="98" spans="2:8" x14ac:dyDescent="0.2">
      <c r="B98" s="5"/>
      <c r="C98" s="5"/>
      <c r="D98" s="5"/>
      <c r="E98" s="5"/>
      <c r="F98" s="5"/>
      <c r="G98" s="5"/>
      <c r="H98" s="5"/>
    </row>
    <row r="99" spans="2:8" x14ac:dyDescent="0.2">
      <c r="B99" s="5"/>
      <c r="C99" s="5"/>
      <c r="D99" s="5"/>
      <c r="E99" s="5"/>
      <c r="F99" s="5"/>
      <c r="G99" s="5"/>
      <c r="H99" s="5"/>
    </row>
    <row r="100" spans="2:8" x14ac:dyDescent="0.2">
      <c r="B100" s="5"/>
      <c r="C100" s="5"/>
      <c r="D100" s="5"/>
      <c r="E100" s="5"/>
      <c r="F100" s="5"/>
      <c r="G100" s="5"/>
      <c r="H100" s="5"/>
    </row>
    <row r="101" spans="2:8" x14ac:dyDescent="0.2">
      <c r="B101" s="5"/>
      <c r="C101" s="5"/>
      <c r="D101" s="5"/>
      <c r="E101" s="5"/>
      <c r="F101" s="5"/>
      <c r="G101" s="5"/>
      <c r="H101" s="5"/>
    </row>
    <row r="102" spans="2:8" x14ac:dyDescent="0.2">
      <c r="B102" s="5"/>
      <c r="C102" s="5"/>
      <c r="D102" s="5"/>
      <c r="E102" s="5"/>
      <c r="F102" s="5"/>
      <c r="G102" s="5"/>
      <c r="H102" s="5"/>
    </row>
    <row r="103" spans="2:8" x14ac:dyDescent="0.2">
      <c r="B103" s="5"/>
      <c r="C103" s="5"/>
      <c r="D103" s="5"/>
      <c r="E103" s="5"/>
      <c r="F103" s="5"/>
      <c r="G103" s="5"/>
      <c r="H103" s="5"/>
    </row>
    <row r="104" spans="2:8" x14ac:dyDescent="0.2">
      <c r="B104" s="5"/>
      <c r="C104" s="5" t="s">
        <v>18</v>
      </c>
      <c r="D104" s="5"/>
      <c r="E104" s="5"/>
      <c r="F104" s="5"/>
      <c r="G104" s="5"/>
      <c r="H104" s="5"/>
    </row>
    <row r="105" spans="2:8" x14ac:dyDescent="0.2">
      <c r="B105" s="5"/>
      <c r="C105" s="5" t="s">
        <v>15</v>
      </c>
      <c r="D105" s="5" t="s">
        <v>8</v>
      </c>
      <c r="E105" s="5" t="s">
        <v>10</v>
      </c>
      <c r="F105" s="5" t="s">
        <v>11</v>
      </c>
      <c r="G105" s="5"/>
      <c r="H105" s="5"/>
    </row>
    <row r="106" spans="2:8" x14ac:dyDescent="0.2">
      <c r="B106" s="5"/>
      <c r="C106" s="5">
        <v>4.6987031457948998E-3</v>
      </c>
      <c r="D106" s="5">
        <v>2.6457513110645929E-3</v>
      </c>
      <c r="E106" s="5">
        <v>1.1547005383792527E-3</v>
      </c>
      <c r="F106" s="5">
        <v>1.5275252316519479E-3</v>
      </c>
      <c r="G106" s="5"/>
      <c r="H106" s="5"/>
    </row>
    <row r="107" spans="2:8" x14ac:dyDescent="0.2">
      <c r="B107" s="5"/>
      <c r="C107" s="5">
        <v>3.2145502536643214E-3</v>
      </c>
      <c r="D107" s="5">
        <v>2.6457513110645929E-3</v>
      </c>
      <c r="E107" s="5">
        <v>5.7735026918961832E-4</v>
      </c>
      <c r="F107" s="5">
        <v>2.0000000000000018E-3</v>
      </c>
      <c r="G107" s="5"/>
      <c r="H107" s="5"/>
    </row>
    <row r="108" spans="2:8" x14ac:dyDescent="0.2">
      <c r="B108" s="5"/>
      <c r="C108" s="5">
        <v>2.0816659994661348E-3</v>
      </c>
      <c r="D108" s="5">
        <v>2.8867513459481312E-3</v>
      </c>
      <c r="E108" s="5">
        <v>9.9999999999999395E-4</v>
      </c>
      <c r="F108" s="5">
        <v>0</v>
      </c>
      <c r="G108" s="5"/>
      <c r="H108" s="5"/>
    </row>
    <row r="109" spans="2:8" x14ac:dyDescent="0.2">
      <c r="B109" s="5"/>
      <c r="C109" s="5">
        <v>1.7320508075688791E-3</v>
      </c>
      <c r="D109" s="5">
        <v>4.1633319989322687E-3</v>
      </c>
      <c r="E109" s="5">
        <v>4.3588989435406726E-3</v>
      </c>
      <c r="F109" s="5">
        <v>3.0550504633038902E-3</v>
      </c>
      <c r="G109" s="5"/>
      <c r="H109" s="5"/>
    </row>
    <row r="110" spans="2:8" x14ac:dyDescent="0.2">
      <c r="B110" s="5"/>
      <c r="C110" s="5">
        <v>5.7735026918962634E-4</v>
      </c>
      <c r="D110" s="5">
        <v>3.0550504633038958E-3</v>
      </c>
      <c r="E110" s="5">
        <v>5.7735026918962634E-4</v>
      </c>
      <c r="F110" s="5">
        <v>0</v>
      </c>
      <c r="G110" s="5"/>
      <c r="H110" s="5"/>
    </row>
    <row r="111" spans="2:8" x14ac:dyDescent="0.2">
      <c r="B111" s="5"/>
      <c r="C111" s="5">
        <v>1.5275252316519405E-3</v>
      </c>
      <c r="D111" s="5">
        <v>1.7320508075688709E-3</v>
      </c>
      <c r="E111" s="5">
        <v>1.1547005383792447E-3</v>
      </c>
      <c r="F111" s="5">
        <v>9.9999999999999395E-4</v>
      </c>
      <c r="G111" s="5"/>
      <c r="H111" s="5"/>
    </row>
    <row r="112" spans="2:8" x14ac:dyDescent="0.2">
      <c r="B112" s="5"/>
      <c r="C112" s="5">
        <v>1.0000000000000009E-3</v>
      </c>
      <c r="D112" s="5">
        <v>9.9999999999999395E-4</v>
      </c>
      <c r="E112" s="5">
        <v>1.527525231651942E-3</v>
      </c>
      <c r="F112" s="5">
        <v>9.9999999999999395E-4</v>
      </c>
      <c r="G112" s="5"/>
      <c r="H112" s="5"/>
    </row>
    <row r="113" spans="2:8" x14ac:dyDescent="0.2">
      <c r="B113" s="5"/>
      <c r="C113" s="5">
        <v>5.2848841046895252E-2</v>
      </c>
      <c r="D113" s="5">
        <v>3.2145502536643136E-3</v>
      </c>
      <c r="E113" s="5">
        <v>1.0000000000000009E-3</v>
      </c>
      <c r="F113" s="5">
        <v>0</v>
      </c>
      <c r="G113" s="5"/>
      <c r="H113" s="5"/>
    </row>
    <row r="114" spans="2:8" x14ac:dyDescent="0.2">
      <c r="B114" s="5"/>
      <c r="C114" s="5"/>
      <c r="D114" s="5"/>
      <c r="E114" s="5"/>
      <c r="F114" s="5"/>
      <c r="G114" s="5"/>
      <c r="H114" s="5"/>
    </row>
    <row r="115" spans="2:8" x14ac:dyDescent="0.2">
      <c r="B115" s="5"/>
      <c r="C115" s="5"/>
      <c r="D115" s="5"/>
      <c r="E115" s="5"/>
      <c r="F115" s="5"/>
      <c r="G115" s="5"/>
      <c r="H115" s="5"/>
    </row>
  </sheetData>
  <mergeCells count="15">
    <mergeCell ref="U37:W37"/>
    <mergeCell ref="A48:B48"/>
    <mergeCell ref="K37:M37"/>
    <mergeCell ref="P37:R37"/>
    <mergeCell ref="C52:G52"/>
    <mergeCell ref="C67:F67"/>
    <mergeCell ref="A1:F3"/>
    <mergeCell ref="A34:B34"/>
    <mergeCell ref="A37:C37"/>
    <mergeCell ref="F37:H37"/>
    <mergeCell ref="D20:F20"/>
    <mergeCell ref="G20:I20"/>
    <mergeCell ref="C5:E5"/>
    <mergeCell ref="F5:H5"/>
    <mergeCell ref="I5:K5"/>
  </mergeCells>
  <pageMargins left="0.75" right="0.75" top="1" bottom="1" header="0.5" footer="0.5"/>
  <pageSetup paperSize="9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BaF3-hVEGFR3 assay</vt:lpstr>
      <vt:lpstr>BaF3-mVEGFR2 assay</vt:lpstr>
    </vt:vector>
  </TitlesOfParts>
  <Company>University of Helsinki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CTGT-user</dc:creator>
  <cp:lastModifiedBy>khushburauniyar@gmail.com</cp:lastModifiedBy>
  <dcterms:created xsi:type="dcterms:W3CDTF">2014-11-27T08:48:14Z</dcterms:created>
  <dcterms:modified xsi:type="dcterms:W3CDTF">2019-05-06T15:04:11Z</dcterms:modified>
</cp:coreProperties>
</file>